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codeName="ThisWorkbook" defaultThemeVersion="124226"/>
  <mc:AlternateContent xmlns:mc="http://schemas.openxmlformats.org/markup-compatibility/2006">
    <mc:Choice Requires="x15">
      <x15ac:absPath xmlns:x15ac="http://schemas.microsoft.com/office/spreadsheetml/2010/11/ac" url="D:\EAO. MA. LORENA RODRIGUEZ GARCIA\LICITACIONES 2023\1.- LO-1 PAV SIERRA VISTA\"/>
    </mc:Choice>
  </mc:AlternateContent>
  <xr:revisionPtr revIDLastSave="0" documentId="13_ncr:1_{6DA79B45-F8C7-4768-9CA1-C7A58B94777B}" xr6:coauthVersionLast="47" xr6:coauthVersionMax="47" xr10:uidLastSave="{00000000-0000-0000-0000-000000000000}"/>
  <bookViews>
    <workbookView xWindow="-108" yWindow="-108" windowWidth="23256" windowHeight="12576" tabRatio="449" xr2:uid="{00000000-000D-0000-FFFF-FFFF00000000}"/>
  </bookViews>
  <sheets>
    <sheet name="CATALOGO DE CONCEPTOS" sheetId="141" r:id="rId1"/>
  </sheets>
  <definedNames>
    <definedName name="_xlnm._FilterDatabase" localSheetId="0" hidden="1">'CATALOGO DE CONCEPTOS'!$A$8:$G$8</definedName>
    <definedName name="_xlnm.Print_Area" localSheetId="0">'CATALOGO DE CONCEPTOS'!$A$1:$G$98</definedName>
    <definedName name="_xlnm.Print_Titles" localSheetId="0">'CATALOGO DE CONCEPTOS'!$1:$7</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8" i="141" l="1"/>
  <c r="G72" i="141"/>
  <c r="G12" i="141"/>
  <c r="G13" i="141"/>
  <c r="G16" i="141" s="1"/>
  <c r="G14" i="141"/>
  <c r="G15" i="141"/>
  <c r="G18" i="141"/>
  <c r="G19" i="141"/>
  <c r="G22" i="141"/>
  <c r="G23" i="141" s="1"/>
  <c r="G25" i="141"/>
  <c r="G26" i="141"/>
  <c r="G27" i="141"/>
  <c r="G28" i="141"/>
  <c r="G29" i="141"/>
  <c r="G30" i="141"/>
  <c r="G31" i="141"/>
  <c r="G32" i="141"/>
  <c r="G33" i="141"/>
  <c r="G34" i="141"/>
  <c r="G35" i="141"/>
  <c r="G36" i="141"/>
  <c r="G37" i="141"/>
  <c r="G39" i="141"/>
  <c r="G40" i="141"/>
  <c r="G41" i="141"/>
  <c r="G42" i="141"/>
  <c r="G45" i="141"/>
  <c r="G46" i="141"/>
  <c r="G47" i="141"/>
  <c r="G48" i="141"/>
  <c r="G49" i="141"/>
  <c r="G50" i="141"/>
  <c r="G51" i="141"/>
  <c r="G52" i="141"/>
  <c r="G53" i="141"/>
  <c r="G54" i="141"/>
  <c r="G55" i="141"/>
  <c r="G56" i="141"/>
  <c r="G57" i="141"/>
  <c r="G58" i="141"/>
  <c r="G59" i="141"/>
  <c r="G60" i="141"/>
  <c r="G61" i="141"/>
  <c r="G64" i="141"/>
  <c r="G81" i="141" s="1"/>
  <c r="G65" i="141"/>
  <c r="G66" i="141"/>
  <c r="G67" i="141"/>
  <c r="G68" i="141"/>
  <c r="G69" i="141"/>
  <c r="G70" i="141"/>
  <c r="G71" i="141"/>
  <c r="G73" i="141"/>
  <c r="G74" i="141"/>
  <c r="G75" i="141"/>
  <c r="G76" i="141"/>
  <c r="G77" i="141"/>
  <c r="G78" i="141"/>
  <c r="G79" i="141"/>
  <c r="G80" i="141"/>
  <c r="G83" i="141"/>
  <c r="G85" i="141" s="1"/>
  <c r="G84" i="141"/>
  <c r="G87" i="141"/>
  <c r="G88" i="141" s="1"/>
  <c r="G9" i="141"/>
  <c r="G10" i="141" s="1"/>
  <c r="G62" i="141" l="1"/>
  <c r="G20" i="141"/>
  <c r="G43" i="141"/>
  <c r="G90" i="141"/>
  <c r="G91" i="141" s="1"/>
  <c r="G92" i="141" s="1"/>
</calcChain>
</file>

<file path=xl/sharedStrings.xml><?xml version="1.0" encoding="utf-8"?>
<sst xmlns="http://schemas.openxmlformats.org/spreadsheetml/2006/main" count="225" uniqueCount="159">
  <si>
    <t>No.</t>
  </si>
  <si>
    <t>ML</t>
  </si>
  <si>
    <t>CONCEPTO</t>
  </si>
  <si>
    <t>UNIDAD</t>
  </si>
  <si>
    <t>M2</t>
  </si>
  <si>
    <t>M3</t>
  </si>
  <si>
    <t>CANTIDAD</t>
  </si>
  <si>
    <t>PZA</t>
  </si>
  <si>
    <t>PRECIO UNITARIO ($)</t>
  </si>
  <si>
    <t>IMPORTE ($)</t>
  </si>
  <si>
    <t>CATALOGO DE CONCEPTOS</t>
  </si>
  <si>
    <t>NÚMERO DE LICITACIÓN:</t>
  </si>
  <si>
    <t>NOMBRE DE LA OBRA:</t>
  </si>
  <si>
    <t>UBICACIÓN:</t>
  </si>
  <si>
    <t>PRECIO UNITARIO CON LETRA</t>
  </si>
  <si>
    <t>SUBTOTAL:</t>
  </si>
  <si>
    <t>SUB-TOTAL:</t>
  </si>
  <si>
    <t>I.V.A. (16 %):</t>
  </si>
  <si>
    <t>T  O  T  A  L:</t>
  </si>
  <si>
    <t>IMPORTE TOTAL CON LETRA:</t>
  </si>
  <si>
    <t>LO-EST-245800030-1-2023</t>
  </si>
  <si>
    <t>PAVIMENTACION DE AVENIDA SIERRA VISTA, TRAMO DE PAVIMENTO EXISTENTE EN AVENIDA SIERRA VISTA A AVENIDA CHAPULTEPEC</t>
  </si>
  <si>
    <t>EXC-001</t>
  </si>
  <si>
    <t>EXCAVACION EN CUALQUIER TIPO DE MATERIAL PREDOMINANTEMENTE ROCA FIJA, A CUALQUIER PROFUNDIDAD (APERTURA DE CAJA), INCLUYE: EXCAVACIONES A MANO Y/O MAQUINARIA, MANO DE OBRA, MAQUINARIA Y EQUIPO, CONTROL TOPOGRÁFICO, TRAZO DE EJE DE PROYECTO, NIVELACIÓN, DESMONTE, DESPALME, CARGA Y ACARREO DE MATERIAL FUERA DE LA OBRA HASTA BANCOS AUTRIZADOS. DEBERÁN CUMPLIR CON LAS ESPECIFICACIONES DEL MUNICIPIO Y TODO LO NECESARIO PARA SU CORECTA EJECUCIÓN. (P.U.C.T.T.- POR UNIDAD DE CONCEPTO DE TRABAJO TERMINADO)</t>
  </si>
  <si>
    <t>TERRACERIAS</t>
  </si>
  <si>
    <t>PAVIMENTOS</t>
  </si>
  <si>
    <t>TN-001</t>
  </si>
  <si>
    <t>FORMACIÓN Y COMPACTACIÓN DE SUBRASANTE FORMADO CON MATERIAL DE BANCO (TEPETATE DE PRIMERA CALIDAD), CON MEDIOS MECÁNICOS O MANUALES, EN CAPAS DE 30 CM. INCLUYE: MATERIAL, CONTROL TOPOGRÁFICO, TRAZO DE EJE DE PROYECTO, NIVELACIÓN, ACARREOS, INCORPORACIÓN DE HUMEDAD OPTIMA, RETIRO DE MATERIAL SATURADO POR FUGAS Y/O LLUVIAS Y REPOSICIÓN DEL MATERIAL, SOBREESPESORES Y PRUEBAS DE LABORATORIO, PRUEBAS DE COMPACTACIÓN LAS NECESARIAS. NORMA N-CTR-CAR-1-01-009-00, NORMA N-CMT-1-01-01. Y TODO LO NECESARIO PARA SU CORRECTA EJECUCIÓN. (P.U.C.T.T.- POR UNIDAD DE CONCEPTO DE TRABAJO TERMINADO.)</t>
  </si>
  <si>
    <t>BH-001</t>
  </si>
  <si>
    <t>LR-001</t>
  </si>
  <si>
    <t>SEL-001</t>
  </si>
  <si>
    <t>M</t>
  </si>
  <si>
    <t>BANQUETAS Y GUARNICIONES</t>
  </si>
  <si>
    <t>BAN-002</t>
  </si>
  <si>
    <t>CONSTRUCCION DE BANQUETAS Y RAMPAS (PEATONALES Y COCHERAS) DE CONCRETO SIMPLE HECHO EN OBRA F'C=150KG/CM2  T.M.A. 3/4" DE 8 CM DE ESPESOR, INCLUYE: CORTES A CADA 2.0 M, TRAZO, EXCAVACIONES, SOBREEXCAVACIONES, NIVELADO, CIMBRADO COLADO, REGLEADO, CURADO, DESCIMBRADO (ACABADO ESCOBILLADO) Y  RELLENO DE 10CM DE ESPESOR CON TEPETATE DE PRIMERA CALIDAD, COMPACTADO AL 95% DE SU P.V.S.M., RETIRO DE MATERIAL SATURADO POR FUGAS Y/O LLUVIAS Y REPOSICION DEL MATERIAL, TERRENO NATURAL COMPACTADO AL 90 % DE SU P.V.S.M., CON ELEMENTOS MECANICOS VIBRATORIOS, REPELLADO DEL PARAMENTO EXISTENTE EN EL TALON DE LA BANQUETA Y EL PARAMENTO, PRUEBAS DE LABORATORIO LAS NECESARIAS Y LIMPIEZA FINAL, LOS TRABAJOS DEBERÁN CUMPLIR CON LAS  ESPECIFICACIONES DEL MUNICIPIO Y TODO LO NECESARIO PARA SU CORRECTA EJECUCIÓN.  (P.U.C.T.T.- POR UNIDAD DE CONCEPTO DE TRABAJO TERMINADO)</t>
  </si>
  <si>
    <t>GUA-001</t>
  </si>
  <si>
    <t>CONSTRUCCION DE GUARNICION TIPO PECHO DE PALOMA  DE CONCRETO SIMPLE HECHO EN OBRA F'C=150KG/CM2  T.M.A. 3/4" DE 30 CM DE ANCHO Y 20-35 CM DE PERALTE, INCLUYE: TRAZO, EXCAVACIONES, SOBREEXCAVACIONES, NIVELADO, CIMBRADO COLADO, CURADO, DESCIMBRADO, RETIRO DE MATERIAL SATURADO POR FUGAS Y/O LLUVIAS Y REPOSICION DEL MATERIAL, PRUEBAS DE LABORATORIO LAS NECESARIAS Y LIMPIEZA FINAL, LOS TRABAJOS DEBERÁN CUMPLIR CON LAS  ESPECIFICACIONES DEL MUNICIPIO Y TODO LO NECESARIO PARA SU CORRECTA EJECUCIÓN.  (P.U.C.T.T.- POR UNIDAD DE CONCEPTO DE TRABAJO TERMINADO)</t>
  </si>
  <si>
    <t>MURO DE CONTENCION</t>
  </si>
  <si>
    <t>MC-001</t>
  </si>
  <si>
    <t>SEÑALAMIENTOS HORIZONTALES Y VERTICALES</t>
  </si>
  <si>
    <t>SEÑ-001</t>
  </si>
  <si>
    <t>SUMINISTRO Y COLOCACIÓN DE SEÑAL RESTRICTIVA SR-6 (ALTO) DE 61CMX61CM FABRICADA EN LAMINA GALVANIZADA CAL.16 CON ACABADO REFLEJANTE GRADO INGENIERIA E IMPRESION SERIGRAFICA A DOS TINTAS LISA CON CEJA, INCLUYE: POSTE DE 5.08X5.08X300CM GALVANIZADO, EXCAVACIÓN EN CUALQUIER TIPO DE MATERIAL, HERRAJES, DADO DE CONCRETO F´C=150 KG/CM2 EN SECCION DE 30X30X50 CM, LIMPIEZA DEL AREA DE TRABAJO. NOTA: EN CASO DE ROBO O DAÑO DEL SEÑALAMIENTO, ESTE SERA SUSTITUIDO POR LA CONTRATISTA SIN CARGO ADICIONAL ALGUNO A LA DEPENDENCIA HASTA FINALIZAR LOS TRABAJOS Y TODO LO NECESARIO PARA SU CORRECTA EJECUCIÓN. (P.U.C.T.T.- POR UNIDAD DE CONCEPTO DE TRABAJO TERMINADO.)</t>
  </si>
  <si>
    <t>SEÑ-002</t>
  </si>
  <si>
    <t>SUMINISTRO Y COLOCACIÓN DE SEÑAL RESTRICTIVA SR-9 (INDICADOR DE VELOCIDAD) DE 61CMX61CM FABRICADA EN LAMINA GALVANIZADA CAL.16 CON ACABADO REFLEJANTE GRADO INGENIERIA E IMPRESION SERIGRAFICA A DOS TINTAS LISA CON CEJA, INCLUYE: POSTE DE 5.08X5.08X300CM  GALVANIZADO, EXCAVACIÓN EN CUALQUIER TIPO DE MATERIAL, HERRAJES, DADO DE CONCRETO F´C=150 KG/CM2 EN SECCION DE 30X30X50 CM, LIMPIEZA DEL AREA DE TRABAJO. NOTA: EN CASO DE ROBO O DAÑO DEL SEÑALAMIENTO, ESTE SERA SUSTITUIDO POR LA CONTRATISTA SIN CARGO ADICIONAL ALGUNO A LA DEPENDENCIA HASTA FINALIZAR LOS TRABAJOS Y TODO LO NECESARIO PARA SU CORRECTA EJECUCIÓN. (P.U.C.T.T.- POR UNIDAD DE CONCEPTO DE TRABAJO TERMINADO.)</t>
  </si>
  <si>
    <t>SEÑ-003</t>
  </si>
  <si>
    <t>SUMINISTRO Y COLOCACIÓN DE SEÑAL PREVENTIVA  SP-29, SP-41; DE 61CMX61CM FABRICADA EN LAMINA GALVANIZADA CAL.16 CON ACABADO REFLEJANTE GRADO INGENIERIA E IMPRESION SERIGRAFICA A DOS TINTAS LISA CON CEJA, INCLUYE: POSTE DE 5.08X5.08X300CM  GALVANIZADO, EXCAVACIÓN EN CUALQUIER TIPO DE MATERIAL, HERRAJES, DADO DE CONCRETO F´C=150 KG/CM2 EN SECCION DE 30X30X50 CM, LIMPIEZA DEL AREA DE TRABAJO. NOTA: EN CASO DE ROBO O DAÑO DEL SEÑALAMIENTO, ESTE SERA SUSTITUIDO POR LA CONTRATISTA SIN CARGO ADICIONAL ALGUNO A LA DEPENDENCIA HASTA FINALIZAR LOS TRABAJOS Y TODO LO NECESARIO PARA SU CORRECTA EJECUCIÓN. (P.U.C.T.T.- POR UNIDAD DE CONCEPTO DE TRABAJO TERMINADO.)</t>
  </si>
  <si>
    <t>SEÑ-004</t>
  </si>
  <si>
    <t>SUMINISTRO Y COLOCACIÓN DE SEÑAL RESTRICTIVA SR-11 A (VIALIDAD DIVIDIDA) DE 61CMX61CM FABRICADA EN LAMINA GALVANIZADA CAL.16 CON ACABADO REFLEJANTE GRADO INGENIERIA E IMPRESION SERIGRAFICA A DOS TINTAS LISA CON CEJA, INCLUYE: POSTE DE 5.08X5.08X300CM  GALVANIZADO, EXCAVACIÓN EN CUALQUIER TIPO DE MATERIAL, HERRAJES, DADO DE CONCRETO F´C=150 KG/CM2 EN SECCION DE 30X30X50 CM, LIMPIEZA DEL AREA DE TRABAJO. NOTA: EN CASO DE ROBO O DAÑO DEL SEÑALAMIENTO, ESTE SERA SUSTITUIDO POR LA CONTRATISTA SIN CARGO ADICIONAL ALGUNO A LA DEPENDENCIA HASTA FINALIZAR LOS TRABAJOS Y TODO LO NECESARIO PARA SU CORRECTA EJECUCIÓN. (P.U.C.T.T.- POR UNIDAD DE CONCEPTO DE TRABAJO TERMINADO.)</t>
  </si>
  <si>
    <t>SEÑ-005</t>
  </si>
  <si>
    <t>SUMINISTRO Y COLOCACIÓN DE SEÑAL RESTRICTIVA SR-12 (DOBLE SENTIDO) DE 61CMX61CM FABRICADA EN LAMINA GALVANIZADA CAL.16 CON ACABADO REFLEJANTE GRADO INGENIERIA E IMPRESION SERIGRAFICA A DOS TINTAS LISA CON CEJA, INCLUYE: POSTE DE 5.08X5.08X300CM  GALVANIZADO, EXCAVACIÓN EN CUALQUIER TIPO DE MATERIAL, HERRAJES, DADO DE CONCRETO F´C=150 KG/CM2 EN SECCION DE 30X30X50 CM, LIMPIEZA DEL AREA DE TRABAJO. NOTA: EN CASO DE ROBO O DAÑO DEL SEÑALAMIENTO, ESTE SERA SUSTITUIDO POR LA CONTRATISTA SIN CARGO ADICIONAL ALGUNO A LA DEPENDENCIA HASTA FINALIZAR LOS TRABAJOS Y TODO LO NECESARIO PARA SU CORRECTA EJECUCIÓN. (P.U.C.T.T.- POR UNIDAD DE CONCEPTO DE TRABAJO TERMINADO.)</t>
  </si>
  <si>
    <t>SEÑ-006</t>
  </si>
  <si>
    <t>SUMINISTRO Y COLOCACIÓN DE SEÑAL RESTRICTIVA SR-10 (VUELTA CONTINUA) DE 61CMX61CM FABRICADA EN LAMINA GALVANIZADA CAL.16 CON ACABADO REFLEJANTE GRADO INGENIERIA E IMPRESION SERIGRAFICA A DOS TINTAS LISA CON CEJA, INCLUYE: POSTE DE 5.08X5.08X300CM  GALVANIZADO, EXCAVACIÓN EN CUALQUIER TIPO DE MATERIAL, HERRAJES, DADO DE CONCRETO F´C=150 KG/CM2 EN SECCION DE 30X30X50 CM, LIMPIEZA DEL AREA DE TRABAJO. NOTA: EN CASO DE ROBO O DAÑO DEL SEÑALAMIENTO, ESTE SERA SUSTITUIDO POR LA CONTRATISTA SIN CARGO ADICIONAL ALGUNO A LA DEPENDENCIA HASTA FINALIZAR LOS TRABAJOS Y TODO LO NECESARIO PARA SU CORRECTA EJECUCIÓN. (P.U.C.T.T.- POR UNIDAD DE CONCEPTO DE TRABAJO TERMINADO.)</t>
  </si>
  <si>
    <t>SEÑ-007</t>
  </si>
  <si>
    <t>SUMINISTRO Y COLOCACIÓN DE SEÑAL DE NOMECLATURA DE VIALIDAD DE 20CMX61CM FABRICADA EN LAMINA GALVANIZADA CAL.16 CON ACABADO REFLEJANTE GRADO INGENIERIA E IMPRESION SERIGRAFICA A DOS TINTAS LISA CON CEJA, INCLUYE: POSTE DE 5.08X5.08X300CM  GALVANIZADO, EXCAVACIÓN EN CUALQUIER TIPO DE MATERIAL, HERRAJES, DADO DE CONCRETO F´C=150 KG/CM2 EN SECCION DE 30X30X50 CM, LIMPIEZA DEL AREA DE TRABAJO. NOTA: EN CASO DE ROBO O DAÑO DEL SEÑALAMIENTO, ESTE SERA SUSTITUIDO POR LA CONTRATISTA SIN CARGO ADICIONAL ALGUNO A LA DEPENDENCIA HASTA FINALIZAR LOS TRABAJOS Y TODO LO NECESARIO PARA SU CORRECTA EJECUCIÓN. (P.U.C.T.T.- POR UNIDAD DE CONCEPTO DE TRABAJO TERMINADO.)</t>
  </si>
  <si>
    <t>SEÑ-008</t>
  </si>
  <si>
    <t>SUMINISTRO Y COLOCACIÓN DE SEÑAL SIG-11A (SENTIDO DEL TRANSITO) DE 20CMX61CM FABRICADA EN LAMINA GALVANIZADA CAL.16 CON ACABADO REFLEJANTE GRADO INGENIERIA E IMPRESION SERIGRAFICA A DOS TINTAS LISA CON CEJA, INCLUYE: POSTE DE 5.08X5.08X300CM  GALVANIZADO, EXCAVACIÓN EN CUALQUIER TIPO DE MATERIAL, HERRAJES, DADO DE CONCRETO F´C=150 KG/CM2 EN SECCION DE 30X30X50 CM, LIMPIEZA DEL AREA DE TRABAJO. NOTA: EN CASO DE ROBO O DAÑO DEL SEÑALAMIENTO, ESTE SERA SUSTITUIDO POR LA CONTRATISTA SIN CARGO ADICIONAL ALGUNO A LA DEPENDENCIA HASTA FINALIZAR LOS TRABAJOS Y TODO LO NECESARIO PARA SU CORRECTA EJECUCIÓN. (P.U.C.T.T.- POR UNIDAD DE CONCEPTO DE TRABAJO TERMINADO.)</t>
  </si>
  <si>
    <t>SEÑ-009</t>
  </si>
  <si>
    <t>SUMINISTRO Y COLOCACIÓN DE PINTURA COLOR BLANCA Y/O AMARILLA EN GUARNICIONES CON UNA SECCION DE 15X20X40CM, INCLUYE: LIMPIEZA DE LA ZONA DE TRABAJO, ACARREOS, FLETES, MANO DE OBRA, PINTURA PARA TRAFICO, MICROESFERA DE VIDRIO REFLEJANTE, DESPERDICIO Y HERRAMIENTA. P.U.C.T.T. NORMA N-CTR-CAR-1-07-001/00 Y TODO LO NECESARIO PARA SU CORRECTA EJECUCIÓN. (P.U.C.T.T.- POR UNIDAD DE CONCEPTO DE TRABAJO TERMINADO.)</t>
  </si>
  <si>
    <t>SEÑ-010</t>
  </si>
  <si>
    <t>SEÑ-011</t>
  </si>
  <si>
    <t>SUMINISTRO Y COLOCACION DE LINEA  CONTINUA SEPARADORA DE CARRILES DE 0.10 M CON PINTURA TERMOPLASTICA BLANCA, ACABADO  REFLEJANTE DE 3MM DE ESPESOR, INCLUYE TRAZO, PREPARACION DE LA  SUPERFICIE, PROTECCION, LIMPIEZA, HERRAMIENTA, MANO DE OBRA, EQUIPO Y TODO LO NESCESARIO PARA SU CORRECTA EJECUCION. (P.U.C.T.T.- POR UNIDAD DE CONCEPTO DE TRABAJO TERMINADO)</t>
  </si>
  <si>
    <t>SEÑ-012</t>
  </si>
  <si>
    <t>SUMINISTRO Y COLOCACION DE LINEA  CONTINUA SEPARADORA DE CARRILES DE 0.10  CON PINTURA TERMOPLASTICA AMARILLA, ACABADO  REFLEJANTE DE 3MM DE ESPESOR, INCLUYE TRAZO, PREPARACION DE LA  SUPERFICIE, PROTECCION, LIMPIEZA, HERRAMIENTA, MANO DE OBRA, EQUIPO Y TODO LO NESCESARIO PARA SU CORRECTA EJECUCION. (P.U.C.T.T.- POR UNIDAD DE CONCEPTO DE TRABAJO TERMINADO)</t>
  </si>
  <si>
    <t>SEÑ-013</t>
  </si>
  <si>
    <t>SEÑ-014</t>
  </si>
  <si>
    <t>SUMINISTRO Y COLOCACION DE INDICADOR DE ALINEAMIENTO OD-6, FANTASMA BLANCO FLEXIBE FABRICADA CON CLORURO DE POLIVINILO DE ALTO IMPACTO, CON UNA FRANJA REFLEJANTE,   INCLUYE: SUMINISTRO, COLOCACION, ALMACENAJE,  TRASLADOS, CARGA Y ACARREO DENTRO DE LA OBRA Y TODO LO NECESARIO PARA SU CORRECTA EJECUCION. (P.U.C.T.T.- POR UNIDAD DE CONCEPTO DE TRABAJO TERMINADO).</t>
  </si>
  <si>
    <t>SEÑ-015</t>
  </si>
  <si>
    <t>SUMINISTRO Y COLOCACION DE BOYAS DE POLIETILENO DE ALTA DENSIDAD DE 20X20X7.5 CM, CON 2 (DOS) LADOS REFLEJANTES, INCLUYE: BARRENACION EN ADOQUIN, PEGAMENTO EPOXICO, CLAVOS DE SUJECIÓN, LIMPIEZA, MANO DE OBRA, HERRAMIENTA Y TODO LO NECESARIO PARA SU CORRECTA EJECUCIÓN.  (P.U.C.T.T.- POR UNIDAD DE CONCEPTO DE TRABAJO TERMINADO)</t>
  </si>
  <si>
    <t>SEÑ-016</t>
  </si>
  <si>
    <t>SUMINISTRO Y COLOCACIÓN DE BOTONES  DE PLASTICO COLOR BLANCO, PARA  DELIMITACION DE ZONA DE ESTACIONAMIENTO DISTRIBUIDOS  SEGÚN PLANO  , MARCA SEMEX O SIMILAR EN CALIDAD Y PRECIO, INCLUYE ELEMENTOS PARA SU FIJACION, LIMPIEZA DE LA ZONA DE TRABAJO, ACARREOS, FLETES, MANO DE OBRA, HERRAMIENTAS, TODO LO NESCESARIO PARA SU CORRECTA EJECCUCION (P.U.C.T.T.- POR UNIDAD DE CONCEPTO DE TRABAJO TERMINADO)</t>
  </si>
  <si>
    <t>SEÑ-017</t>
  </si>
  <si>
    <t>SUMINISTRO Y COLOCACIÓN DE VIALETAS   CON  DOS  REFLEJANTES EN COLOR  AMARILLAS DE 10.0 CM  X 10.0 CM , DISTRIBUIDAS  EN  CARRIL CENTRAL Y LATERALES A  CADA 15 METROS MARCA SEMEX O SIMILAR EN CALIDAD Y PRECIO  INCLUYE ELEMENTOS PARA SU FIJACION, LIMPIEZA DE LA ZONA DE TRABAJO, ACARREOS, FLETES, MANO DE OBRA, HERRAMIENTAS, TODO LO NESCESARIO PARA SU CORRECTA EJECCUCION (P.U.C.T.T.- POR UNIDAD DE CONCEPTO DE TRABAJO TERMINADO)</t>
  </si>
  <si>
    <t>SEÑ-018</t>
  </si>
  <si>
    <t xml:space="preserve">SUM. Y COL. DE FRANJA DE PINTURA DE 40 CM DE ANCHO DE COLOR BLANCO (LINEA CONTINUA) EN ZONA DE PASO PEATONAL, INCLUYE: PINTURA TERMOPLASTICA, MICROESFERA DE VIDRIO REFLEJANTE, MANO DE OBRA, LIMPIEZA DEL AREA DE TRABAJO, TRAZO. P.U.C.T.T. </t>
  </si>
  <si>
    <t>SEMAFORIZACION</t>
  </si>
  <si>
    <t>SEM-001</t>
  </si>
  <si>
    <t>SEM-002</t>
  </si>
  <si>
    <t>SEM-003</t>
  </si>
  <si>
    <t>SEM-004</t>
  </si>
  <si>
    <t>SEM-005</t>
  </si>
  <si>
    <t>ACOMETIDA ELÉCTRICA QUE INCLUYE: MUFA, TUBOS, PASTILLA TERMOMAGNETICA Y BASE SOQUET. (INSTALADA EN POSTE DE C.F.E. EN SITIO).  (P.U.C.T.T.- POR UNIDAD DE CONCEPTO DE TRABAJO TERMINADO)</t>
  </si>
  <si>
    <t>SEM-006</t>
  </si>
  <si>
    <t>SEM-007</t>
  </si>
  <si>
    <t>SEM-008</t>
  </si>
  <si>
    <t>SEM-009</t>
  </si>
  <si>
    <t>SEM-010</t>
  </si>
  <si>
    <t>REGISTRO PARA SISTEMA DE SEMAFORIZACIÓN DE 30 CM. DE DIÁMETRO. INCLUYE: DEMOLICIÓNES, EXCAVACIÓN, FABRICACIÓN, INSTALACIÓN, RELLENOS, REPOSICIÓN DE BANQUETAS  (P.U.C.T.T.- POR UNIDAD DE CONCEPTO DE TRABAJO TERMINADO)</t>
  </si>
  <si>
    <t>SEM-011</t>
  </si>
  <si>
    <t>REGISTRO PARA SISTEMA DE SEMAFORIZACIÓN DE 40 CM. DE DIÁMETRO. INCLUYE: DEMOLICIÓNES, EXCAVACIÓN, FABRICACIÓN, INSTALACIÓN, RELLENOS, REPOSICIÓN DE BANQUETAS.  (P.U.C.T.T.- POR UNIDAD DE CONCEPTO DE TRABAJO TERMINADO)</t>
  </si>
  <si>
    <t>SEM-012</t>
  </si>
  <si>
    <t>CANALIZACIÓN PARA SISTEMA DE SEMÁFOROS EN VIALIDAD CON TUBO PAD DE 4". INCLUYE: DEMOLICIÓNES, EXCAVACIÓN, FABRICACIÓN, INSTALACIÓN, RELLENOS, REPOSICIÓN DE PAVIMENTO CON CONCRETO HIDRÁULICO MR=48 KG/CM2.  (P.U.C.T.T.- POR UNIDAD DE CONCEPTO DE TRABAJO TERMINADO)</t>
  </si>
  <si>
    <t>SEM-013</t>
  </si>
  <si>
    <t>CANALIZACIÓN PARA SISTEMA DE SEMÁFOROS EN BANQUETA CON POLIDUCTO DE 2". INCLUYE: DEMOLICIÓNES, EXCAVACIÓN, FABRICACIÓN, INSTALACIÓN, RELLENOS, REPOSICIÓN DE BANQUETAS CON CONCRETO HIDRÁULICO f'c=150 KG/CM2.  (P.U.C.T.T.- POR UNIDAD DE CONCEPTO DE TRABAJO TERMINADO)</t>
  </si>
  <si>
    <t>SEM-014</t>
  </si>
  <si>
    <t>ESTRUCTURA TIPO LÁTIGO EN ACERO, CON UNA MÉNSULA, CON PREPARACIÓN PARA INSTALAR UN SEMÁFORO EN EL EXTREMO .INCLUYE: DEMOLICIONES, EXCAVACIÓN, CIMBRADO DE BASE, BASE DE CONCRETO HIDRÁULICO DE f'c= 200 KG/CM2, ACERO DE REFUERZO, ANCLAS, MONTAJE. (P.U.C.T.T.- POR UNIDAD DE CONCEPTO DE TRABAJO TERMINADO)</t>
  </si>
  <si>
    <t>SEM-015</t>
  </si>
  <si>
    <t>ESTRUCTURA TIPO LÁTIGO EN ACERO, CON DOS MÉNSULAS, CON PREPARACIÓN PARA INSTALAR UN SEMÁFORO EN LOS EXTREMOS.INCLUYE: DEMOLICIONES, EXCAVACIÓN, CIMBRADO DE BASE, BASE DE CONCRETO HIDRÁULICO DE f'c= 200 KG/CM2, ACERO DE REFUERZO, ANCLAS, MONTAJE.  (P.U.C.T.T.- POR UNIDAD DE CONCEPTO DE TRABAJO TERMINADO)</t>
  </si>
  <si>
    <t>SEM-016</t>
  </si>
  <si>
    <t>CÁMARA INTELIGENTE PARA DETECCIÓN DE PRESENCIA DE VEHÍCULOS MOD. 10-6090A. (P.U.C.T.T.- POR UNIDAD DE CONCEPTO DE TRABAJO TERMINADO)</t>
  </si>
  <si>
    <t>SEM-017</t>
  </si>
  <si>
    <t>MANO DE OBRA DE CRUCERO DE SEMAFORIZACIÓN, QUE INCLUYE, TRANSPORTACIÓN, MONTAJE, INSTALACIÓN ELÉCTRICA, PROGRAMACIÓN DE CONTROL C-210 Y PRUEBAS NECESARIAS PARA SU BUEN FUNCIONAMIENTO. (P.U.C.T.T.- POR UNIDAD DE CONCEPTO DE TRABAJO TERMINADO)</t>
  </si>
  <si>
    <t>ALUMBRADO PUBLICO</t>
  </si>
  <si>
    <t>ALU-001</t>
  </si>
  <si>
    <t>SUMINISTRO E INSTALACION DE LUMINARIA LED ILVP-72W-4K PHILIPS LUMEC ROADFOCUS O SIMILAR , 72 WATTS, MULTIVOLTAJE, 8689 LM, VIDA ÚTIL DE 100 000 HORAS, INCLUYE: INSTALACIÓN, CONEXIÓN, PRUEBAS, FLETES, ACARREOS, ALMACENAMIENTOS, MANO DE OBRA Y TODO LO NECESARIO PARA SU CORRECTA EJECUCION. (P.U.C.T.T.- POR UNIDAD DE CONCEPTO DE TRABAJO TERMINADO)</t>
  </si>
  <si>
    <t>ALU-002</t>
  </si>
  <si>
    <t>SUMINISTRO E INSTALACION DE BRAZO TIPO "C" DE 1 1/2 " DE DIAMETRO POR 1.8 METROS DE LONGITUD, ANGULO DE PENDIENTE 30 DE TUBO GALVANIZADO CEDULA 30, CONTRAPERCHA DE 1/4" REFORZADA,CARTABONES DE 1/4 DE ESPESOR POR 2 3/8" X 4" (VER ESPECIFICACIONES TECNICAS E LA LUMINARIA) VER ESPECIFICACION BLC-24, INCLUYE: INSTALACIÓN, FIJACIÓN, FLETES, ACARREOS, ALMACENAMIENTOS, MANO DE OBRA Y TODO LO NECESARIO PARA SU CORRECTA EJECUCIÓN.  (P.U.C.T.T.- POR UNIDAD DE CONCEPTO DE TRABAJO TERMINADO)</t>
  </si>
  <si>
    <t>ALU-003</t>
  </si>
  <si>
    <t>SUMINISTRO E INSTALACIÓN DE FOTOCONTROL DE ALUMBRADO PÚBLICO , 30 AMP 220V, INCLUYE: DESMONTAJE  Y DESCONEXIÓN DEL EXISTENTE E INSTALACIÓN Y CONEXIÓN DEL NUEVO FOTOCONTROL MARCA TORK O SIMILARCON FOTOCONTACTOR DE 30 AMP 220V, FLEJE Y HEBILLA, EQUIPO, MANO DE OBRA Y TODO LO NECESARIO PARA SU CORRECTA EJECUCIÓN. (P.U.C.T.T.- POR UNIDAD DE CONCEPTO DE TRABAJO TERMINADO)</t>
  </si>
  <si>
    <t>ALU-004</t>
  </si>
  <si>
    <t>SUMINISTRO Y COLOCACIÓN DE REGISTRO DE ALUMBRADO PÚBLICO DE 40X40X40CM FABRICADO CON MARCO Y TAPA DE CONCRETO POLIMÉRICO Y CUERPO DE FIBRA DE VIDRIO TORNILLERÍA COMO SISTEMA DE CERRADO Y PERNO PARA IZAJE DE TAPA, SIN PISO, INCLUYE: EXCAVACIONES, INSTALACIÓN, ALINEACIÓN, NIVELACIÓN, MANO DE OBRA, HERRAMIENTA, EQUIPO, CAMA DE GRAVA DE ¾" DE 10 CM. DE ESP., MATERIALES, CARGA, ACARREOS, FLETES Y TODO LO NECESARIO PARA SU CORRECTA EJECUCIÓN. (P.U.C.T.T.- POR UNIDAD DE CONCEPTO DE TRABAJO TERMINADO) (INPOCE)</t>
  </si>
  <si>
    <t>ALU-005</t>
  </si>
  <si>
    <t>SUMINISTRO E INSTALACION DUCTO DE POLIETILENO DE ALTA DENSIDAD CORRUGADO (PADC), DE 32MM DE DIAMETRO NOMINAL, CON INTERIOR LISO Y SUPERFICIE CORRUGADA, CON O SIN ABOCINADO EN UNA EXTREMO PARA SU ACOPLAMIENTO, NRF-057-CFE., INLCUYE: MANO DE OBRA, HERRAMIENTA, EQUIPO, ZANJA, RELLENO, COMPACTACIÓN Y TODO LO NECESARIO PARA SU CORRECTA INSTALACIÓN. (P.U.C.T.T.- POR UNIDAD DE CONCEPTO DE TRABAJO TERMINADO)</t>
  </si>
  <si>
    <t>ALU-006</t>
  </si>
  <si>
    <t>SUMINISTRO E INSTALACION DE CONECTOR MULTIPLE (PULPOS) ASILADO 4 VIAS PARA BAJA TENSION, ZAPATAS BIMETALICAS (AL-CU) CON ASILAMIENTO A BASE DE ETILENO PROPILENO PARA 600 V, CON DERIVAVIONES ADAPTABLES DIRECTAMENTE A CABLE DE BAJA TENSION CAL 6 Y CAL 10, ESPECIFICACION NMX-J-519, MANEJESE CON CUIDADO, PROTEGER CONTRA IMPACTO Y HUMEDAD EN BOLSA DE PLASTICO CERRADA. (P.U.C.T.T.- POR UNIDAD DE CONCEPTO DE TRABAJO TERMINADO)</t>
  </si>
  <si>
    <t>ALU-007</t>
  </si>
  <si>
    <t>SUMINISTRO E INSTALACION DE CABLE THW 600V CAL. 10 AWG VERDE O DESNUDO,(ALIMENTACION DE LUMINARIA) INCLUYE: INSTALACIÓN, GUÍA, FLETES, ACARREOS, ALMACENAMIENTOS Y TODO LO NECESARIO PARA SU CORRECTA EJECUCIÓN. (P.U.C.T.T.- POR UNIDAD DE CONCEPTO DE TRABAJO TERMINADO)</t>
  </si>
  <si>
    <t>ALU-008</t>
  </si>
  <si>
    <t>SUMINISTRO E INSTALACION DE CABLE THW 600V CAL. 10 AWG NEGRO,(ALIMENTACION DE LUMINARIA) INCLUYE: FLETES, ACARREOS, ALMACENAMIENTOS (NORMA ANCE). Y TODO LO NECESARIO PARA SU CORRECTA EJECUCIÓN.  (MEDICION) (P.U.C.T.T.- POR UNIDAD DE CONCEPTO DE TRABAJO TERMINADO)</t>
  </si>
  <si>
    <t>ALU-009</t>
  </si>
  <si>
    <t>SUMNISTRO E INSTALACIÓN DE ACOMETIDA ELÉCTRICA INCLUYE: BASE DE MEDICION 5 TERMINALES, 100 AMPER, CUMPLIMIENTO CON LAS ESPECIFICACIONES DE CFE, INCLUYE: 18 METROS DE TUBO DE ACOMETIDA CONDUIT GALVANIZADO DE 32 MM., MUFA SECA DE 32 MM. 60 METROS DE CABLE THW CAL. 8 AWG. NEGRO PARA FASES Y BLANCO PARA NEUTRO, Y CONEXIÓN A CONTROL DE ALUMBRADO, 2METROS  TUBO CONDUIT GALVANIZADO P.G. DE 13 MM Y CABLE THW CAL. #10 PARA TIERRA FISICA, FIJACIÓN Y SOPORTERIA CON FLEJE Y HEBILLAS, EQUIPO, MATERIALES, MISELANEOS, MANO DE OBRA, HERRAMIENTA, EQUIPO Y TODO LO NECESARIO PARA SU CORRECTA EJECUCIÓN. (P.U.C.T.T.- POR UNIDAD DE CONCEPTO DE TRABAJO TERMINADO).</t>
  </si>
  <si>
    <t>ALU-010</t>
  </si>
  <si>
    <t>SUMINISTRO E INSTALACION INTERRUPTOR TERMOMAGNETICO 2 POLOS- 40AMPER, 220VOLT. (P.U.C.T.T.- POR UNIDAD DE CONCEPTO DE TRABAJO TERMINADO)</t>
  </si>
  <si>
    <t>ALU-011</t>
  </si>
  <si>
    <t>SUMINISTRO E INSTALACION CENTRO DE CARGA, 2 POLOS 220 VOLTS, CON BARRA DE TIERRAS Y BARRA DE NEUTROS,  (P.U.C.T.T.- POR UNIDAD DE CONCEPTO DE TRABAJO TERMINADO)</t>
  </si>
  <si>
    <t>ALU-012</t>
  </si>
  <si>
    <t>SUMINISTRO Y COLOCACIÓN DE VARILLA DE TIERRA COOPERWELD DE 5/8" (16 MM) DE DIAMETRO POR 1.5 METRO DE LONGITUD, INCLUYE: EXCAVACIONES, CONECTOR BURNDY R-22, GEM, MANO DE OBRA, HERRAMIENTA, EQUIPO, MATERIAL Y TODO LO NECESARIO PARA SU CORRECTA INSTALACIÓN. (P.U.C.T.T.- POR UNIDAD DE CONCEPTO DE TRABAJO TERMINADO)</t>
  </si>
  <si>
    <t>ALU-013</t>
  </si>
  <si>
    <t>SUMINISTRO E INSTALACION DE POSTE CONICO CIRCULAR CON LAS SIGUIENTES CARACTERISTICAS FABRICADO EN LAMINA CAL.12, CONSTRUIDO DE UNA SOLA PIEZA, ALTURA DE CAÑA 7.50 MTS, SIMETRO DE LA BASE 6 1/4", DIAMETRO DE CORONA 3" PERCHA SIMPLE REFORZADA (PLACA DE 1/4") Y OLGURA DE 5/16", PLACA BASE DE 1/2" X 11" X 11", BARRENOS ALARGADOS DE 1", PINTURA COLOR VERDE OLIVO, INCLUYE: GRUA, MANIOBRAS, FLETES ,ACARREOS, ALINEACIÓN, NIVELACIÓN, SUJECIÓN, TUERCAS, ARANDELAS, MANO DE OBRA Y TODO LO NECESARIO PARA SU CORRECTA EJECUCIÓN.  (P.U.C.T.T.- POR UNIDAD DE CONCEPTO DE TRABAJO TERMINADO)</t>
  </si>
  <si>
    <t>ALU-014</t>
  </si>
  <si>
    <t>SUMINISTRO E INSTALACION DE POSTE CONICO CIRCULAR CON LAS SIGUIENTES CARACTERISTICAS FABRICADO EN LAMINA CAL.12, CONSTRUIDO DE UNA SOLA PIEZA, ALTURA DE CAÑA 9.00 MTS, SIMETRO DE LA BASE 6 1/4", DIAMETRO DE CORONA 3" PERCHA SIMPLE REFORZADA (PLACA DE 1/4") Y OLGURA DE 5/16", PLACA BASE DE 1/2" X 11" X 11", BARRENOS ALARGADOS DE 1", PINTURA COLOR VERDE OLIVO, INCLUYE: GRUA, MANIOBRAS, FLETES ,ACARREOS, ALINEACIÓN, NIVELACIÓN, SUJECIÓN, TUERCAS, ARANDELAS, MANO DE OBRA Y TODO LO NECESARIO PARA SU CORRECTA EJECUCIÓN.  (P.U.C.T.T.- POR UNIDAD DE CONCEPTO DE TRABAJO TERMINADO)</t>
  </si>
  <si>
    <t>ALU-015</t>
  </si>
  <si>
    <t xml:space="preserve">SUMINISTRO E INSTALACION DE BASE PIRAMIDAL DE CONCRETO PREFABRICADA F´C =  200 KG/M2 , T.M.A. ¾", PARA POSTE DE ALUMBRADO, CON UNA SECCION DE 40X40X80, ANCLAS DE 0.32X0.32X0.80MTS  INCLUYE CIMBRA, DESCIMBRA, CIMBRA METALICA, EXCAVACIONES, RELLENOS, VIBRADO, ACABADO APARENTE, MANO DE OBRA, HERRAMIENTA, ACARREOS Y TODO LO NECESARIO PARA SU CORRECTA EJECUCIÓN. (P.U.C.T.T.- POR UNIDAD DE CONCEPTO DE TRABAJO TERMINADO) </t>
  </si>
  <si>
    <t>ALU-016</t>
  </si>
  <si>
    <t xml:space="preserve">SUMINISTRO, COLOCACIÓN Y CONEXIÓN DE CABLE XLP DRS ALUMINIO 600 VOLTS SUBTERRANEO 2 + 1 CAL.#6, INCLUYE: CONEXIONES, CONECTORES, CINTA ASILANTE, GUÍA, MANO DE OBRA, HERRAMIENTA, EQUIPO Y TODO LO NECESARIO PARA SU CORRECTA INSTALACIÓN. (P.U.C.T.T.- POR UNIDAD DE CONCEPTO DE TRABAJO TERMINADO) </t>
  </si>
  <si>
    <t>ALU-017</t>
  </si>
  <si>
    <t>VERIFICACIONES DE LAS INSTALACIONES ELECTRICAS EN LA RED DE ALUMBRADO PÚBLICO Y LA NOM-013-ENER-2013  POR PARTE DE LA UVIE, DOCUMENTACION Y TODO LO NECESARIO PARA LA CONTRATACION DEL SERVICIO ELÉCTRICO. (P.U.C.T.T.- POR UNIDAD DE CONCEPTO DE TRABAJO TERMINADO)</t>
  </si>
  <si>
    <t>MOVIMIENTO LINEAS CFE</t>
  </si>
  <si>
    <t>MOV-001</t>
  </si>
  <si>
    <t>REUBICACION DE POSTE DE CONCRETO DE ENERGIA  ELECTRICA SIN TRANSFORMADOR, INC. DESMANTELAMIENTOS, LIBRANZAS, TRAMITES, VERIFICACIONES, PERMISOS, MANO DE í OBRA, ACARREOS, TIEMPOS PERDIDOS DE LOS VEHICULOS, Y TODO LO NECESARIO PARA SU CORRECTA EJECUCION.  (P.U.C.T.T.- POR UNIDAD DE CONCEPTO DE TRABAJO TERMINADO)</t>
  </si>
  <si>
    <t>MOV-002</t>
  </si>
  <si>
    <t>REUBICACION DE TORRE METÁLICA DE ENERGIA  ELECTRICA SIN TRANSFORMADOR, INC. DESMANTELAMIENTOS, LIBRANZAS, TRAMITES, VERIFICACIONES, PERMISOS, MANO DE í OBRA, ACARREOS, TIEMPOS PERDIDOS DE LOS VEHICULOS, Y TODO LO NECESARIO PARA SU CORRECTA EJECUCION.  (P.U.C.T.T.- POR UNIDAD DE CONCEPTO DE TRABAJO TERMINADO)</t>
  </si>
  <si>
    <t>TRABAJOS FINALES</t>
  </si>
  <si>
    <t>LIM-001</t>
  </si>
  <si>
    <t>LIMPIEZA GRUESA Y FINA DURANTE Y AL FINAL DE LOS TRABAJOS . INC. MANO DE OBRA, HERRAMINETA Y EQUIPO, MATERILES, LAVADO, SECADO Y TODO LO NECESARIO PARA SU CORRECTA EJECUCIÓN.</t>
  </si>
  <si>
    <t>COLONIA LOMAS DEL TECNOLÓGICO, SAN LUIS POTOSÍ, S.L.P.</t>
  </si>
  <si>
    <t>SUMINISTRO Y COLOCACIÓN DE BASE HIDRÁULICA 1 1/2" A FINOS EN ESPESOR (CALIDAD SCT) DE 20 CM, ESTABILIZADA CON CEMENTO HIDRÁULICO AL 4% COMPACTADA AL 100% DE SU P.V.S.M. MEDIANTE LA PRUEBA AASHTO MODIFICADA, POR MEDIOS MECANICOS, INCLUYE: MATERIAL, MANO DE OBRA, CONTROL TOPOGRAFICO, TRAZO DE EJE DE PROYECTO, NIVELACIÓN, ACARREO DE MATERIAL, INCORPORACIÓN DE HUMEDAD OPTIMA DEL MATERIAL, TENDIDO, COMPACTADO, AFINADO, SOBRESPESORES, Y PRUEBAS DE LABORATORIO LAS NECESARIAS, LOS TRABAJOS DEBERÁN CUMPLIR CON LAS ESPECIFICACIONES DEL MUNICIPIO Y TODO LO NECESARIO PARA SU CORRECTA EJECUCIÓN. (P.U.C.T.T.- POR UNIDAD DE CONCEPTO DE TRABAJO TERMINADO)</t>
  </si>
  <si>
    <t>CONSTRUCCIÓN DE SUPERFICIE DE RODAMIENTO A BASE DE LOSAS DE CONCRETO HIDRÁULICO CON MODULO DE RUPTURA DE 48 KG/CM2 A 28 DIAS Y ACELERANTE A 48 HRS, RESISTENCIA 80%, ACERO POR TEMPERATURA A BASE DE MALLA ELECTROSOLDADA 66/10-10 COLOCADA EN EL LECHO SUPERIOR DE LA LOSA, LOSAS DE 25.0 CM DE ESPESOR CON T.M.A. DE 1 1/2” Y REVENIMIENTO DE 12 +/- 2 CM, CON PASAJUNTAS TRANSVERSALES A BASE DE REDONDO (VARILLA LISA) DE 1/2” DE 60.0 CM DE LONGITUD CON SEPARACIÓN ENTRE VARILLAS DE 30.0 CM, CON CASQUILLO EN UNO DE SUS EXTREMOS PARA PERMITIR LA TRANSFERENCIA DE CARGA, INCLUYE: CORTES TRANSVERSALES A CADA 3.5 M, CORTE LONGITUDINAL,  CIMBRA Y DESCIMBRA DE MÓDULOS A BASE DE MADERA, EL PROYECTO, DEFINICIÓN Y ARREGLO DE LOSAS DE ACUERDO A NORMAS Y ESPECIFICACIONES VIGENTES, EL SUMINISTRO DE TODOS LOS MATERIALES, MANO DE OBRA, FLETES Y ACARREOS, ACABADO SEGÚN LO INDIQUE LA SUPERVISIÓN, CURADO CON MEMBRANA Y TODO LO NECESARIO PARA LA CORRECTA EJECUCIÓN DE LOS TRABAJOS. (P.U.C.T.T.- POR UNIDAD DE CONCEPTO DE TRABAJO TERMINADO.)</t>
  </si>
  <si>
    <t>SELLADO DE JUNTAS EN PAVIMENTO A CADA 3.50 M O SEGUN SE AJUSTE EN CAMPO, CON UNA PROFUNDIDAD DE 5 CM Y 6 MM DE ESPESOR, CALAFATEADO EN AMBOS SENTIDOS CON SELLADOR SIKAFLEX O SIMILAR RESISTENTE A ACEITES Y SOLVENTES, MATERIAL DE RESPALDO BACKER ROAD SEGUN  ESPECIFICACIONES DEL FABRICANTE, INC.: TRAZO , MATERIALES, MANO DE OBRA, EQUIPO DE CORTE Y DISCO DE DIAMANTE, BARRIDO Y LIMPIEZA DE LA JUNTA CON DISCO DE DESBASTE Y AIRE A PRESION Y TODO LO NECESARIO PARA LA CORRECTA EJECUCION DE LOS TRABAJOS. (P.U.C.T.T.- POR UNIDAD DE CONCEPTO DE TRABAJO TERMINADO.)</t>
  </si>
  <si>
    <t>MAMPOSTERIA DE PIEDRA DE LA REGION ASENTADA CON MORTERO CEMENTO/CL/ARENA, PROPORCION 1:2:6 EN CIMENTACION. (MURO DE CONTENCION 0.95X0.20 M), INCLUYE: TRAZO, EXCAVACION, PLANTILLA DE CONCRETO POBRE, RELLENO CON MATERIAL PRODUCTO DE EXCAVACION, CARGA Y ACARREO DE MATERIAL SOBRANTE, MANO DE OBRA, HERRAMIENTA Y TODO LO NECESARIO PARA SU CORRECTA EJECUCIÓN.  (P.U.C.T.T.- POR UNIDAD DE CONCEPTO DE TRABAJO TERMINADO.)</t>
  </si>
  <si>
    <t>SUMINISTRO Y COLOCACION DE LINEA DISCONTINUA SEPARADORA DE 0.10 X 1.50 M CON PINTURA TERMOPLASTICA BLANCA, ACABADO  REFLEJANTE DE 3MM DE ESPESOR, INCLUYE TRAZO, PREPARACION DE LA  SUPERFICIE, PROTECCION, LIMPIEZA, HERRAMIENTA, MANO DE OBRA, EQUIPO Y TODO LO NESCESARIO PARA SU CORRECTA EJECUCION. (P.U.C.T.T.- POR UNIDAD DE CONCEPTO DE TRABAJO TERMINADO)</t>
  </si>
  <si>
    <t>SUMINISTRO Y COLOCACION DE PINTURA EN  EN FLECHAS DIRECCIONALES DE CIRCULACIÒN SENCILLAS DE 5.0 M X 0.75 M CON PINTURA TERMOPLASTICA AMARILLA , ACABADO  REFLEJANTE DE 3MM DE ESPESOR, INCLUYE TRAZO, PREPARACION DE LA  SUPERFICIE, PROTECCION, LIMPIEZA, HERRAMIENTA, MANO DE OBRA, EQUIPO Y TODO LO NESCESARIO PARA SU CORRECTA EJECUCION. (P.U.C.T.T.- POR UNIDAD DE CONCEPTO DE TRABAJO TERMINADO) SEGÚN MANUAL DE SEÑALIZACION VIAL Y DISPOSITIVOS DE  SEGURIDAD</t>
  </si>
  <si>
    <t>SUMINISTRO E INSTALACION DE POSTE ESPECIAL PARA MONTAR CONTROL ELECTRÓNICO.  INCLUYE: DEMOLICIONES, EXCAVACIÓN, CIMBRADO DE BASE, BASE DE CONCRETO HIDRÁULICO DE f'c= 200 KG/CM2, ACERO DE REFUERZO, ANCLAS, MONTAJE.  (P.U.C.T.T.- POR UNIDAD DE CONCEPTO DE TRABAJO TERMINADO)</t>
  </si>
  <si>
    <t>ESTRUCTURA TIPO SRA CON UN BRAZO DE 9-11 M, EN ACERO GALVANIZADO SIN PINTAR CON PREPARACIÓN PARA INSTALAR DOS SEMÁFOROS DE TRES LUCES. INCLUYE: DEMOLICIONES, EXCAVACIÓN, CIMBRADO DE BASE, BASE DE CONCRETO HIDRÁULICO DE f'c= 200 KG/CM2, ACERO DE REFUERZO, ANCLAS, MONTAJE. (P.U.C.T.T.- POR UNIDAD DE CONCEPTO DE TRABAJO TERMINADO)</t>
  </si>
  <si>
    <t>SUMINISTRO E INSTALACION DE POSTE TIPO GANSO SENCILLO EN ACERO GALVANIZADO SIN PINTAR CON PREPARACIÓN PARA INSTALAR UN SEMÁFORO DE TRES LUCES. INCLUYE: DEMOLICIONES, EXCAVACIÓN, CIMBRADO DE BASE, BASE DE CONCRETO HIDRÁULICO DE f'c= 200 KG/CM2, ACERO DE REFUERZO, ANCLAS, MONTAJE. (P.U.C.T.T.- POR UNIDAD DE CONCEPTO DE TRABAJO TERMINADO)</t>
  </si>
  <si>
    <t>SUMINISTRO E INSTALACION DE CONTROL ELECTRÓNICO C-210 MARCA SEMEX, 10 FASES PREPARADO PARA CENTRALIZAR Y COMPATIBLE CON EL SISTEMA CENTRALIZADO DE SEMÁFOROS DEL H. AYUNTAMIENTO DE S.L.P.  (P.U.C.T.T.- POR UNIDAD DE CONCEPTO DE TRABAJO TERMINADO)</t>
  </si>
  <si>
    <t>SUMINISTRO E INSTALACION DE METRO LINEAL DE CABLE CONTROL DE 5 CONDUCTORES CAL. 14.  (P.U.C.T.T.- POR UNIDAD DE CONCEPTO DE TRABAJO TERMINADO)</t>
  </si>
  <si>
    <t>SUMINISTRO E INSTALACION DE METRO LINEAL DE CABLE TW CAL. 8.  (P.U.C.T.T.- POR UNIDAD DE CONCEPTO DE TRABAJO TERMINADO)</t>
  </si>
  <si>
    <t>SUMINISTRO E INSTALACION DE SEMÁFORO VEHICULAR DE POLICARBONATO DE ALTA RESISTENCIA, CON CUATRO LENTES DE 30 CENTÍMETROS (12") DE DIÁMETRO CON DIODOS ELECTROLUMINISCENTES (LED'S), ROJO-AMBAR-VERDE-VERDE.  (P.U.C.T.T.- POR UNIDAD DE CONCEPTO DE TRABAJO TERMINADO)</t>
  </si>
  <si>
    <t>SUMINISTRO E INSTALACION DE SEMÁFORO VEHICULAR DE POLICARBONATO DE ALTA RESISTENCIA, CON TRES LENTES DE 30 CENTÍMETROS (12") DE DIÁMETRO CON DIODOS ELECTROLUMINISCENTES (LED'S), ROJO-AMBAR-VERDE.  (P.U.C.T.T.- POR UNIDAD DE CONCEPTO DE TRABAJO TERMINADO)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</si>
</sst>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quot;* #,##0.00_-;\-&quot;$&quot;* #,##0.00_-;_-&quot;$&quot;* &quot;-&quot;??_-;_-@_-"/>
    <numFmt numFmtId="165" formatCode="&quot;$&quot;#,##0.00"/>
    <numFmt numFmtId="168" formatCode="#,##0.0"/>
    <numFmt numFmtId="169" formatCode="&quot;$&quot;#,##0.00;[Red]&quot;$&quot;#,##0.00"/>
  </numFmts>
  <fonts count="16" x14ac:knownFonts="1">
    <font>
      <sz val="10"/>
      <name val="Arial"/>
    </font>
    <font>
      <sz val="11"/>
      <color theme="1"/>
      <name val="Calibri"/>
      <family val="2"/>
      <scheme val="minor"/>
    </font>
    <font>
      <sz val="10"/>
      <name val="Arial"/>
      <family val="2"/>
    </font>
    <font>
      <b/>
      <sz val="10"/>
      <name val="Arial"/>
      <family val="2"/>
    </font>
    <font>
      <b/>
      <sz val="9"/>
      <name val="Arial"/>
      <family val="2"/>
    </font>
    <font>
      <sz val="9"/>
      <name val="Arial"/>
      <family val="2"/>
    </font>
    <font>
      <sz val="10"/>
      <color theme="0" tint="-0.499984740745262"/>
      <name val="Arial"/>
      <family val="2"/>
    </font>
    <font>
      <sz val="10"/>
      <name val="Arial"/>
      <family val="2"/>
    </font>
    <font>
      <sz val="8"/>
      <color theme="1"/>
      <name val="Arial"/>
      <family val="2"/>
    </font>
    <font>
      <sz val="11"/>
      <color rgb="FF000000"/>
      <name val="Calibri"/>
      <family val="2"/>
    </font>
    <font>
      <b/>
      <sz val="10"/>
      <color theme="1"/>
      <name val="Arial"/>
      <family val="2"/>
    </font>
    <font>
      <b/>
      <u/>
      <sz val="10"/>
      <name val="Arial"/>
      <family val="2"/>
    </font>
    <font>
      <b/>
      <sz val="11"/>
      <color theme="1"/>
      <name val="Calibri"/>
      <family val="2"/>
      <scheme val="minor"/>
    </font>
    <font>
      <sz val="11"/>
      <color theme="1"/>
      <name val="Agency FB"/>
      <family val="2"/>
    </font>
    <font>
      <b/>
      <sz val="16"/>
      <name val="Arial"/>
      <family val="2"/>
    </font>
    <font>
      <b/>
      <sz val="12"/>
      <name val="Arial"/>
      <family val="2"/>
    </font>
  </fonts>
  <fills count="7">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6" tint="0.79998168889431442"/>
        <bgColor indexed="64"/>
      </patternFill>
    </fill>
  </fills>
  <borders count="1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7">
    <xf numFmtId="0" fontId="0" fillId="0" borderId="0"/>
    <xf numFmtId="44" fontId="7" fillId="0" borderId="0" applyFont="0" applyFill="0" applyBorder="0" applyAlignment="0" applyProtection="0"/>
    <xf numFmtId="0" fontId="1" fillId="0" borderId="0"/>
    <xf numFmtId="44" fontId="1" fillId="0" borderId="0" applyFont="0" applyFill="0" applyBorder="0" applyAlignment="0" applyProtection="0"/>
    <xf numFmtId="44" fontId="2" fillId="0" borderId="0" applyFont="0" applyFill="0" applyBorder="0" applyAlignment="0" applyProtection="0"/>
    <xf numFmtId="0" fontId="9" fillId="0" borderId="0"/>
    <xf numFmtId="0" fontId="2" fillId="0" borderId="0"/>
  </cellStyleXfs>
  <cellXfs count="72">
    <xf numFmtId="0" fontId="0" fillId="0" borderId="0" xfId="0"/>
    <xf numFmtId="0" fontId="2" fillId="0" borderId="0" xfId="0" applyFont="1" applyAlignment="1">
      <alignment horizontal="center" vertical="top"/>
    </xf>
    <xf numFmtId="0" fontId="2" fillId="0" borderId="0" xfId="0" applyFont="1"/>
    <xf numFmtId="2" fontId="2" fillId="0" borderId="0" xfId="0" applyNumberFormat="1" applyFont="1" applyAlignment="1">
      <alignment horizontal="center" vertical="top"/>
    </xf>
    <xf numFmtId="0" fontId="2" fillId="0" borderId="0" xfId="0" applyFont="1" applyAlignment="1">
      <alignment horizontal="justify" vertical="top" wrapText="1"/>
    </xf>
    <xf numFmtId="0" fontId="6" fillId="0" borderId="0" xfId="0" applyFont="1"/>
    <xf numFmtId="168" fontId="2" fillId="0" borderId="0" xfId="0" applyNumberFormat="1" applyFont="1" applyAlignment="1">
      <alignment vertical="top"/>
    </xf>
    <xf numFmtId="165" fontId="2" fillId="0" borderId="0" xfId="0" applyNumberFormat="1" applyFont="1" applyAlignment="1">
      <alignment vertical="top"/>
    </xf>
    <xf numFmtId="0" fontId="3" fillId="0" borderId="0" xfId="0" applyFont="1" applyAlignment="1">
      <alignment horizontal="center" vertical="top"/>
    </xf>
    <xf numFmtId="0" fontId="3" fillId="0" borderId="0" xfId="0" applyFont="1" applyAlignment="1">
      <alignment horizontal="justify" vertical="top" wrapText="1"/>
    </xf>
    <xf numFmtId="168" fontId="3" fillId="0" borderId="0" xfId="0" applyNumberFormat="1" applyFont="1" applyAlignment="1">
      <alignment vertical="top"/>
    </xf>
    <xf numFmtId="0" fontId="3" fillId="0" borderId="0" xfId="0" applyFont="1" applyAlignment="1">
      <alignment horizontal="centerContinuous"/>
    </xf>
    <xf numFmtId="0" fontId="0" fillId="3" borderId="0" xfId="0" applyFill="1"/>
    <xf numFmtId="0" fontId="12" fillId="0" borderId="0" xfId="0" applyFont="1" applyAlignment="1">
      <alignment horizontal="center"/>
    </xf>
    <xf numFmtId="0" fontId="8" fillId="0" borderId="0" xfId="0" applyFont="1" applyAlignment="1">
      <alignment vertical="top"/>
    </xf>
    <xf numFmtId="169" fontId="13" fillId="0" borderId="0" xfId="0" applyNumberFormat="1" applyFont="1" applyAlignment="1">
      <alignment horizontal="center" vertical="center" wrapText="1"/>
    </xf>
    <xf numFmtId="2" fontId="3" fillId="0" borderId="6" xfId="0" applyNumberFormat="1" applyFont="1" applyBorder="1" applyAlignment="1">
      <alignment horizontal="centerContinuous"/>
    </xf>
    <xf numFmtId="2" fontId="3" fillId="0" borderId="6" xfId="0" applyNumberFormat="1" applyFont="1" applyBorder="1" applyAlignment="1">
      <alignment horizontal="left"/>
    </xf>
    <xf numFmtId="0" fontId="3" fillId="0" borderId="0" xfId="0" applyFont="1" applyAlignment="1">
      <alignment horizontal="justify" wrapText="1"/>
    </xf>
    <xf numFmtId="0" fontId="11" fillId="0" borderId="0" xfId="0" applyFont="1" applyAlignment="1">
      <alignment horizontal="left"/>
    </xf>
    <xf numFmtId="0" fontId="3" fillId="0" borderId="7" xfId="0" applyFont="1" applyBorder="1" applyAlignment="1">
      <alignment horizontal="center" vertical="top"/>
    </xf>
    <xf numFmtId="0" fontId="10" fillId="0" borderId="6" xfId="0" applyFont="1" applyBorder="1" applyAlignment="1">
      <alignment horizontal="left" vertical="top"/>
    </xf>
    <xf numFmtId="0" fontId="11" fillId="0" borderId="7" xfId="0" applyFont="1" applyBorder="1" applyAlignment="1">
      <alignment vertical="center" wrapText="1"/>
    </xf>
    <xf numFmtId="2" fontId="3" fillId="0" borderId="6" xfId="0" applyNumberFormat="1" applyFont="1" applyBorder="1" applyAlignment="1">
      <alignment horizontal="left" vertical="top"/>
    </xf>
    <xf numFmtId="165" fontId="2" fillId="0" borderId="7" xfId="0" applyNumberFormat="1" applyFont="1" applyBorder="1" applyAlignment="1">
      <alignment vertical="top"/>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4" fontId="5" fillId="0" borderId="0" xfId="0" applyNumberFormat="1" applyFont="1" applyAlignment="1">
      <alignment vertical="top"/>
    </xf>
    <xf numFmtId="44" fontId="5" fillId="0" borderId="0" xfId="4" applyFont="1" applyFill="1" applyBorder="1" applyAlignment="1">
      <alignment horizontal="center" vertical="top"/>
    </xf>
    <xf numFmtId="2" fontId="5" fillId="0" borderId="0" xfId="0" applyNumberFormat="1" applyFont="1" applyAlignment="1">
      <alignment horizontal="center" vertical="top"/>
    </xf>
    <xf numFmtId="0" fontId="5" fillId="0" borderId="0" xfId="0" applyFont="1" applyAlignment="1">
      <alignment horizontal="center" vertical="top"/>
    </xf>
    <xf numFmtId="0" fontId="5" fillId="0" borderId="0" xfId="0" applyFont="1" applyAlignment="1">
      <alignment horizontal="justify" vertical="top"/>
    </xf>
    <xf numFmtId="4" fontId="5" fillId="0" borderId="2" xfId="0" applyNumberFormat="1" applyFont="1" applyBorder="1" applyAlignment="1">
      <alignment vertical="top"/>
    </xf>
    <xf numFmtId="44" fontId="5" fillId="0" borderId="2" xfId="4" applyFont="1" applyFill="1" applyBorder="1" applyAlignment="1">
      <alignment horizontal="center" vertical="top"/>
    </xf>
    <xf numFmtId="44" fontId="5" fillId="0" borderId="2" xfId="4" applyFont="1" applyFill="1" applyBorder="1" applyAlignment="1">
      <alignment horizontal="center" vertical="top" wrapText="1"/>
    </xf>
    <xf numFmtId="44" fontId="5" fillId="0" borderId="2" xfId="1" applyFont="1" applyFill="1" applyBorder="1" applyAlignment="1">
      <alignment vertical="top"/>
    </xf>
    <xf numFmtId="2" fontId="5" fillId="0" borderId="2" xfId="0" applyNumberFormat="1" applyFont="1" applyBorder="1" applyAlignment="1">
      <alignment horizontal="center" vertical="top"/>
    </xf>
    <xf numFmtId="0" fontId="5" fillId="0" borderId="2" xfId="0" applyFont="1" applyBorder="1" applyAlignment="1">
      <alignment horizontal="justify" vertical="top" wrapText="1"/>
    </xf>
    <xf numFmtId="0" fontId="5" fillId="0" borderId="2" xfId="0" applyFont="1" applyBorder="1" applyAlignment="1">
      <alignment horizontal="center" vertical="top"/>
    </xf>
    <xf numFmtId="0" fontId="5" fillId="0" borderId="2" xfId="0" applyFont="1" applyBorder="1" applyAlignment="1">
      <alignment horizontal="justify" vertical="top"/>
    </xf>
    <xf numFmtId="0" fontId="2" fillId="0" borderId="0" xfId="0" applyFont="1" applyAlignment="1">
      <alignment vertical="top"/>
    </xf>
    <xf numFmtId="2" fontId="4" fillId="0" borderId="2" xfId="0" applyNumberFormat="1" applyFont="1" applyBorder="1" applyAlignment="1">
      <alignment horizontal="center" vertical="top"/>
    </xf>
    <xf numFmtId="0" fontId="4" fillId="0" borderId="2" xfId="0" applyFont="1" applyBorder="1" applyAlignment="1">
      <alignment horizontal="justify" vertical="top"/>
    </xf>
    <xf numFmtId="0" fontId="4" fillId="0" borderId="2" xfId="0" applyFont="1" applyBorder="1" applyAlignment="1">
      <alignment horizontal="center" vertical="top"/>
    </xf>
    <xf numFmtId="4" fontId="4" fillId="0" borderId="2" xfId="0" applyNumberFormat="1" applyFont="1" applyBorder="1" applyAlignment="1">
      <alignment vertical="top"/>
    </xf>
    <xf numFmtId="44" fontId="4" fillId="0" borderId="2" xfId="4" applyFont="1" applyFill="1" applyBorder="1" applyAlignment="1">
      <alignment horizontal="center" vertical="top"/>
    </xf>
    <xf numFmtId="0" fontId="3" fillId="3" borderId="0" xfId="0" applyFont="1" applyFill="1"/>
    <xf numFmtId="44" fontId="4" fillId="0" borderId="2" xfId="4" applyFont="1" applyFill="1" applyBorder="1" applyAlignment="1">
      <alignment horizontal="right" vertical="top" wrapText="1"/>
    </xf>
    <xf numFmtId="44" fontId="4" fillId="0" borderId="2" xfId="1" applyFont="1" applyFill="1" applyBorder="1" applyAlignment="1">
      <alignment horizontal="right" vertical="top"/>
    </xf>
    <xf numFmtId="44" fontId="5" fillId="0" borderId="0" xfId="4" applyFont="1" applyFill="1" applyBorder="1" applyAlignment="1">
      <alignment vertical="top"/>
    </xf>
    <xf numFmtId="44" fontId="3" fillId="0" borderId="0" xfId="4" applyFont="1" applyFill="1" applyBorder="1" applyAlignment="1">
      <alignment horizontal="right" vertical="top"/>
    </xf>
    <xf numFmtId="44" fontId="3" fillId="0" borderId="0" xfId="4" applyFont="1" applyAlignment="1">
      <alignment vertical="top"/>
    </xf>
    <xf numFmtId="2" fontId="15" fillId="5" borderId="1" xfId="0" applyNumberFormat="1" applyFont="1" applyFill="1" applyBorder="1" applyAlignment="1">
      <alignment horizontal="center" vertical="center"/>
    </xf>
    <xf numFmtId="0" fontId="15" fillId="5" borderId="1" xfId="0" applyFont="1" applyFill="1" applyBorder="1" applyAlignment="1">
      <alignment vertical="center"/>
    </xf>
    <xf numFmtId="0" fontId="2" fillId="5" borderId="1" xfId="0" applyFont="1" applyFill="1" applyBorder="1" applyAlignment="1">
      <alignment horizontal="center" vertical="top"/>
    </xf>
    <xf numFmtId="168" fontId="2" fillId="5" borderId="1" xfId="0" applyNumberFormat="1" applyFont="1" applyFill="1" applyBorder="1" applyAlignment="1">
      <alignment vertical="top"/>
    </xf>
    <xf numFmtId="165" fontId="2" fillId="5" borderId="1" xfId="0" applyNumberFormat="1" applyFont="1" applyFill="1" applyBorder="1" applyAlignment="1">
      <alignment vertical="top"/>
    </xf>
    <xf numFmtId="0" fontId="3" fillId="5" borderId="1" xfId="0" applyFont="1" applyFill="1" applyBorder="1" applyAlignment="1">
      <alignment vertical="center" wrapText="1"/>
    </xf>
    <xf numFmtId="0" fontId="2" fillId="6" borderId="11" xfId="0" applyFont="1" applyFill="1" applyBorder="1" applyAlignment="1">
      <alignment horizontal="center" vertical="top" wrapText="1"/>
    </xf>
    <xf numFmtId="0" fontId="2" fillId="6" borderId="12" xfId="0" applyFont="1" applyFill="1" applyBorder="1" applyAlignment="1">
      <alignment horizontal="center" vertical="top" wrapText="1"/>
    </xf>
    <xf numFmtId="0" fontId="2" fillId="6" borderId="13" xfId="0" applyFont="1" applyFill="1" applyBorder="1" applyAlignment="1">
      <alignment horizontal="center" vertical="top" wrapText="1"/>
    </xf>
    <xf numFmtId="0" fontId="2" fillId="6" borderId="14" xfId="0" applyFont="1" applyFill="1" applyBorder="1" applyAlignment="1">
      <alignment horizontal="center" vertical="top" wrapText="1"/>
    </xf>
    <xf numFmtId="0" fontId="2" fillId="6" borderId="15" xfId="0" applyFont="1" applyFill="1" applyBorder="1" applyAlignment="1">
      <alignment horizontal="center" vertical="top" wrapText="1"/>
    </xf>
    <xf numFmtId="0" fontId="2" fillId="6" borderId="16" xfId="0" applyFont="1" applyFill="1" applyBorder="1" applyAlignment="1">
      <alignment horizontal="center" vertical="top" wrapText="1"/>
    </xf>
    <xf numFmtId="0" fontId="14" fillId="4" borderId="3"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5" xfId="0" applyFont="1" applyFill="1" applyBorder="1" applyAlignment="1">
      <alignment horizontal="center" vertical="center"/>
    </xf>
    <xf numFmtId="0" fontId="3" fillId="0" borderId="0" xfId="0" applyFont="1" applyAlignment="1">
      <alignment horizontal="center" vertical="center"/>
    </xf>
    <xf numFmtId="0" fontId="3" fillId="0" borderId="7" xfId="0" applyFont="1" applyBorder="1" applyAlignment="1">
      <alignment horizontal="center" vertical="center"/>
    </xf>
    <xf numFmtId="0" fontId="11" fillId="0" borderId="0" xfId="0" applyFont="1" applyAlignment="1">
      <alignment horizontal="left" vertical="top" wrapText="1"/>
    </xf>
    <xf numFmtId="0" fontId="11" fillId="0" borderId="0" xfId="0" applyFont="1" applyAlignment="1">
      <alignment horizontal="left" vertical="center" wrapText="1"/>
    </xf>
  </cellXfs>
  <cellStyles count="7">
    <cellStyle name="Moneda" xfId="1" builtinId="4"/>
    <cellStyle name="Moneda 2" xfId="3" xr:uid="{00000000-0005-0000-0000-000002000000}"/>
    <cellStyle name="Moneda 4" xfId="4" xr:uid="{00000000-0005-0000-0000-000003000000}"/>
    <cellStyle name="Normal" xfId="0" builtinId="0"/>
    <cellStyle name="Normal 2" xfId="2" xr:uid="{00000000-0005-0000-0000-000005000000}"/>
    <cellStyle name="Normal 2 2" xfId="5" xr:uid="{00000000-0005-0000-0000-000006000000}"/>
    <cellStyle name="Normal 3" xfId="6" xr:uid="{00000000-0005-0000-0000-000007000000}"/>
  </cellStyles>
  <dxfs count="0"/>
  <tableStyles count="1" defaultTableStyle="TableStyleMedium9" defaultPivotStyle="PivotStyleLight16">
    <tableStyle name="Invisible" pivot="0" table="0" count="0" xr9:uid="{51B9F724-A829-4F20-8BB4-A84552E298C0}"/>
  </tableStyles>
  <colors>
    <mruColors>
      <color rgb="FFCC99FF"/>
      <color rgb="FF00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201084</xdr:colOff>
      <xdr:row>1</xdr:row>
      <xdr:rowOff>85724</xdr:rowOff>
    </xdr:from>
    <xdr:to>
      <xdr:col>6</xdr:col>
      <xdr:colOff>1174748</xdr:colOff>
      <xdr:row>5</xdr:row>
      <xdr:rowOff>81079</xdr:rowOff>
    </xdr:to>
    <xdr:pic>
      <xdr:nvPicPr>
        <xdr:cNvPr id="3" name="Imagen 2">
          <a:extLst>
            <a:ext uri="{FF2B5EF4-FFF2-40B4-BE49-F238E27FC236}">
              <a16:creationId xmlns:a16="http://schemas.microsoft.com/office/drawing/2014/main" id="{15EA251C-A520-4815-B0BA-13EE605EE95A}"/>
            </a:ext>
          </a:extLst>
        </xdr:cNvPr>
        <xdr:cNvPicPr>
          <a:picLocks noChangeAspect="1"/>
        </xdr:cNvPicPr>
      </xdr:nvPicPr>
      <xdr:blipFill rotWithShape="1">
        <a:blip xmlns:r="http://schemas.openxmlformats.org/officeDocument/2006/relationships" r:embed="rId1"/>
        <a:srcRect l="7099" t="37642" r="59114" b="14680"/>
        <a:stretch/>
      </xdr:blipFill>
      <xdr:spPr>
        <a:xfrm>
          <a:off x="9080501" y="424391"/>
          <a:ext cx="973664" cy="81027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A0314-22AD-4351-8C0D-074F9ABF5273}">
  <dimension ref="A1:J96"/>
  <sheetViews>
    <sheetView showGridLines="0" showZeros="0" tabSelected="1" view="pageBreakPreview" topLeftCell="A71" zoomScale="90" zoomScaleNormal="90" zoomScaleSheetLayoutView="90" workbookViewId="0">
      <selection activeCell="B102" sqref="B102"/>
    </sheetView>
  </sheetViews>
  <sheetFormatPr baseColWidth="10" defaultColWidth="11.44140625" defaultRowHeight="13.2" x14ac:dyDescent="0.25"/>
  <cols>
    <col min="1" max="1" width="7.88671875" style="3" customWidth="1"/>
    <col min="2" max="2" width="55.44140625" style="4" customWidth="1"/>
    <col min="3" max="3" width="9.44140625" style="1" bestFit="1" customWidth="1"/>
    <col min="4" max="4" width="11.6640625" style="6" customWidth="1"/>
    <col min="5" max="5" width="14.88671875" style="7" customWidth="1"/>
    <col min="6" max="6" width="33.88671875" style="7" customWidth="1"/>
    <col min="7" max="7" width="18.6640625" style="7" customWidth="1"/>
    <col min="8" max="16384" width="11.44140625" style="2"/>
  </cols>
  <sheetData>
    <row r="1" spans="1:7" ht="26.25" customHeight="1" thickBot="1" x14ac:dyDescent="0.3">
      <c r="A1" s="65" t="s">
        <v>10</v>
      </c>
      <c r="B1" s="66"/>
      <c r="C1" s="66"/>
      <c r="D1" s="66"/>
      <c r="E1" s="66"/>
      <c r="F1" s="66"/>
      <c r="G1" s="67"/>
    </row>
    <row r="2" spans="1:7" x14ac:dyDescent="0.25">
      <c r="A2" s="16"/>
      <c r="B2" s="11"/>
      <c r="C2" s="68"/>
      <c r="D2" s="68"/>
      <c r="E2" s="68"/>
      <c r="F2" s="68"/>
      <c r="G2" s="69"/>
    </row>
    <row r="3" spans="1:7" x14ac:dyDescent="0.25">
      <c r="A3" s="17"/>
      <c r="B3" s="18" t="s">
        <v>11</v>
      </c>
      <c r="C3" s="19" t="s">
        <v>20</v>
      </c>
      <c r="D3" s="8"/>
      <c r="E3" s="8"/>
      <c r="F3" s="8"/>
      <c r="G3" s="20"/>
    </row>
    <row r="4" spans="1:7" ht="26.25" customHeight="1" x14ac:dyDescent="0.25">
      <c r="A4" s="21"/>
      <c r="B4" s="9" t="s">
        <v>12</v>
      </c>
      <c r="C4" s="70" t="s">
        <v>21</v>
      </c>
      <c r="D4" s="70"/>
      <c r="E4" s="70"/>
      <c r="F4" s="70"/>
      <c r="G4" s="22"/>
    </row>
    <row r="5" spans="1:7" x14ac:dyDescent="0.25">
      <c r="A5" s="21"/>
      <c r="B5" s="9" t="s">
        <v>13</v>
      </c>
      <c r="C5" s="71" t="s">
        <v>144</v>
      </c>
      <c r="D5" s="71"/>
      <c r="E5" s="71"/>
      <c r="F5" s="71"/>
      <c r="G5" s="22"/>
    </row>
    <row r="6" spans="1:7" ht="13.8" thickBot="1" x14ac:dyDescent="0.3">
      <c r="A6" s="23"/>
      <c r="G6" s="24"/>
    </row>
    <row r="7" spans="1:7" ht="27" thickBot="1" x14ac:dyDescent="0.3">
      <c r="A7" s="25" t="s">
        <v>0</v>
      </c>
      <c r="B7" s="26" t="s">
        <v>2</v>
      </c>
      <c r="C7" s="26" t="s">
        <v>3</v>
      </c>
      <c r="D7" s="26" t="s">
        <v>6</v>
      </c>
      <c r="E7" s="26" t="s">
        <v>8</v>
      </c>
      <c r="F7" s="26" t="s">
        <v>14</v>
      </c>
      <c r="G7" s="27" t="s">
        <v>9</v>
      </c>
    </row>
    <row r="8" spans="1:7" s="41" customFormat="1" ht="15.6" x14ac:dyDescent="0.25">
      <c r="A8" s="53"/>
      <c r="B8" s="54" t="s">
        <v>24</v>
      </c>
      <c r="C8" s="55"/>
      <c r="D8" s="56"/>
      <c r="E8" s="57"/>
      <c r="F8" s="58"/>
      <c r="G8" s="57"/>
    </row>
    <row r="9" spans="1:7" s="12" customFormat="1" ht="121.5" customHeight="1" x14ac:dyDescent="0.25">
      <c r="A9" s="37" t="s">
        <v>22</v>
      </c>
      <c r="B9" s="38" t="s">
        <v>23</v>
      </c>
      <c r="C9" s="39" t="s">
        <v>5</v>
      </c>
      <c r="D9" s="33">
        <v>4358.7</v>
      </c>
      <c r="E9" s="34"/>
      <c r="F9" s="35"/>
      <c r="G9" s="36">
        <f>+ROUND(E9*D9,2)</f>
        <v>0</v>
      </c>
    </row>
    <row r="10" spans="1:7" s="47" customFormat="1" x14ac:dyDescent="0.25">
      <c r="A10" s="42"/>
      <c r="B10" s="43"/>
      <c r="C10" s="44"/>
      <c r="D10" s="45"/>
      <c r="E10" s="46"/>
      <c r="F10" s="48" t="s">
        <v>15</v>
      </c>
      <c r="G10" s="49">
        <f>SUM(G9)</f>
        <v>0</v>
      </c>
    </row>
    <row r="11" spans="1:7" s="41" customFormat="1" ht="15.6" x14ac:dyDescent="0.25">
      <c r="A11" s="53"/>
      <c r="B11" s="54" t="s">
        <v>25</v>
      </c>
      <c r="C11" s="55"/>
      <c r="D11" s="56"/>
      <c r="E11" s="57"/>
      <c r="F11" s="58"/>
      <c r="G11" s="57"/>
    </row>
    <row r="12" spans="1:7" s="12" customFormat="1" ht="132.75" customHeight="1" x14ac:dyDescent="0.25">
      <c r="A12" s="37" t="s">
        <v>26</v>
      </c>
      <c r="B12" s="38" t="s">
        <v>27</v>
      </c>
      <c r="C12" s="39" t="s">
        <v>5</v>
      </c>
      <c r="D12" s="33">
        <v>2085.6</v>
      </c>
      <c r="E12" s="34"/>
      <c r="F12" s="35"/>
      <c r="G12" s="36">
        <f t="shared" ref="G12:G87" si="0">+ROUND(E12*D12,2)</f>
        <v>0</v>
      </c>
    </row>
    <row r="13" spans="1:7" s="12" customFormat="1" ht="156" customHeight="1" x14ac:dyDescent="0.25">
      <c r="A13" s="37" t="s">
        <v>28</v>
      </c>
      <c r="B13" s="40" t="s">
        <v>145</v>
      </c>
      <c r="C13" s="39" t="s">
        <v>5</v>
      </c>
      <c r="D13" s="33">
        <v>884.8</v>
      </c>
      <c r="E13" s="34"/>
      <c r="F13" s="35"/>
      <c r="G13" s="36">
        <f t="shared" si="0"/>
        <v>0</v>
      </c>
    </row>
    <row r="14" spans="1:7" s="12" customFormat="1" ht="228" customHeight="1" x14ac:dyDescent="0.25">
      <c r="A14" s="37" t="s">
        <v>29</v>
      </c>
      <c r="B14" s="40" t="s">
        <v>146</v>
      </c>
      <c r="C14" s="39" t="s">
        <v>4</v>
      </c>
      <c r="D14" s="33">
        <v>4423.8</v>
      </c>
      <c r="E14" s="34"/>
      <c r="F14" s="35"/>
      <c r="G14" s="36">
        <f t="shared" si="0"/>
        <v>0</v>
      </c>
    </row>
    <row r="15" spans="1:7" s="12" customFormat="1" ht="134.25" customHeight="1" x14ac:dyDescent="0.25">
      <c r="A15" s="37" t="s">
        <v>30</v>
      </c>
      <c r="B15" s="40" t="s">
        <v>147</v>
      </c>
      <c r="C15" s="39" t="s">
        <v>31</v>
      </c>
      <c r="D15" s="33">
        <v>1200</v>
      </c>
      <c r="E15" s="34"/>
      <c r="F15" s="35"/>
      <c r="G15" s="36">
        <f t="shared" si="0"/>
        <v>0</v>
      </c>
    </row>
    <row r="16" spans="1:7" s="47" customFormat="1" x14ac:dyDescent="0.25">
      <c r="A16" s="42"/>
      <c r="B16" s="43"/>
      <c r="C16" s="44"/>
      <c r="D16" s="45"/>
      <c r="E16" s="46"/>
      <c r="F16" s="48" t="s">
        <v>15</v>
      </c>
      <c r="G16" s="49">
        <f>SUM(G12:G15)</f>
        <v>0</v>
      </c>
    </row>
    <row r="17" spans="1:7" s="41" customFormat="1" ht="15.6" x14ac:dyDescent="0.25">
      <c r="A17" s="53"/>
      <c r="B17" s="54" t="s">
        <v>32</v>
      </c>
      <c r="C17" s="55"/>
      <c r="D17" s="56"/>
      <c r="E17" s="57"/>
      <c r="F17" s="58"/>
      <c r="G17" s="57"/>
    </row>
    <row r="18" spans="1:7" s="12" customFormat="1" ht="201.75" customHeight="1" x14ac:dyDescent="0.25">
      <c r="A18" s="37" t="s">
        <v>33</v>
      </c>
      <c r="B18" s="40" t="s">
        <v>34</v>
      </c>
      <c r="C18" s="39" t="s">
        <v>4</v>
      </c>
      <c r="D18" s="33">
        <v>1200</v>
      </c>
      <c r="E18" s="34"/>
      <c r="F18" s="35"/>
      <c r="G18" s="36">
        <f t="shared" si="0"/>
        <v>0</v>
      </c>
    </row>
    <row r="19" spans="1:7" s="12" customFormat="1" ht="125.4" x14ac:dyDescent="0.25">
      <c r="A19" s="37" t="s">
        <v>35</v>
      </c>
      <c r="B19" s="40" t="s">
        <v>36</v>
      </c>
      <c r="C19" s="39" t="s">
        <v>31</v>
      </c>
      <c r="D19" s="33">
        <v>500</v>
      </c>
      <c r="E19" s="34"/>
      <c r="F19" s="35"/>
      <c r="G19" s="36">
        <f t="shared" si="0"/>
        <v>0</v>
      </c>
    </row>
    <row r="20" spans="1:7" s="47" customFormat="1" x14ac:dyDescent="0.25">
      <c r="A20" s="42"/>
      <c r="B20" s="43"/>
      <c r="C20" s="44"/>
      <c r="D20" s="45"/>
      <c r="E20" s="46"/>
      <c r="F20" s="48" t="s">
        <v>15</v>
      </c>
      <c r="G20" s="49">
        <f>SUM(G18:G19)</f>
        <v>0</v>
      </c>
    </row>
    <row r="21" spans="1:7" s="41" customFormat="1" ht="15.6" x14ac:dyDescent="0.25">
      <c r="A21" s="53"/>
      <c r="B21" s="54" t="s">
        <v>37</v>
      </c>
      <c r="C21" s="55"/>
      <c r="D21" s="56"/>
      <c r="E21" s="57"/>
      <c r="F21" s="58"/>
      <c r="G21" s="57"/>
    </row>
    <row r="22" spans="1:7" s="12" customFormat="1" ht="95.25" customHeight="1" x14ac:dyDescent="0.25">
      <c r="A22" s="37" t="s">
        <v>38</v>
      </c>
      <c r="B22" s="40" t="s">
        <v>148</v>
      </c>
      <c r="C22" s="39" t="s">
        <v>5</v>
      </c>
      <c r="D22" s="33">
        <v>50</v>
      </c>
      <c r="E22" s="34"/>
      <c r="F22" s="35"/>
      <c r="G22" s="36">
        <f t="shared" si="0"/>
        <v>0</v>
      </c>
    </row>
    <row r="23" spans="1:7" s="47" customFormat="1" x14ac:dyDescent="0.25">
      <c r="A23" s="42"/>
      <c r="B23" s="43"/>
      <c r="C23" s="44"/>
      <c r="D23" s="45"/>
      <c r="E23" s="46"/>
      <c r="F23" s="48" t="s">
        <v>15</v>
      </c>
      <c r="G23" s="49">
        <f>SUM(G22)</f>
        <v>0</v>
      </c>
    </row>
    <row r="24" spans="1:7" s="41" customFormat="1" ht="15.6" x14ac:dyDescent="0.25">
      <c r="A24" s="53"/>
      <c r="B24" s="54" t="s">
        <v>39</v>
      </c>
      <c r="C24" s="55"/>
      <c r="D24" s="56"/>
      <c r="E24" s="57"/>
      <c r="F24" s="58"/>
      <c r="G24" s="57"/>
    </row>
    <row r="25" spans="1:7" s="12" customFormat="1" ht="148.19999999999999" x14ac:dyDescent="0.25">
      <c r="A25" s="37" t="s">
        <v>40</v>
      </c>
      <c r="B25" s="40" t="s">
        <v>41</v>
      </c>
      <c r="C25" s="39" t="s">
        <v>7</v>
      </c>
      <c r="D25" s="33">
        <v>4</v>
      </c>
      <c r="E25" s="34"/>
      <c r="F25" s="35"/>
      <c r="G25" s="36">
        <f t="shared" si="0"/>
        <v>0</v>
      </c>
    </row>
    <row r="26" spans="1:7" s="12" customFormat="1" ht="154.5" customHeight="1" x14ac:dyDescent="0.25">
      <c r="A26" s="37" t="s">
        <v>42</v>
      </c>
      <c r="B26" s="40" t="s">
        <v>43</v>
      </c>
      <c r="C26" s="39" t="s">
        <v>7</v>
      </c>
      <c r="D26" s="33">
        <v>4</v>
      </c>
      <c r="E26" s="34"/>
      <c r="F26" s="35"/>
      <c r="G26" s="36">
        <f t="shared" si="0"/>
        <v>0</v>
      </c>
    </row>
    <row r="27" spans="1:7" s="12" customFormat="1" ht="148.19999999999999" x14ac:dyDescent="0.25">
      <c r="A27" s="37" t="s">
        <v>44</v>
      </c>
      <c r="B27" s="40" t="s">
        <v>45</v>
      </c>
      <c r="C27" s="39" t="s">
        <v>7</v>
      </c>
      <c r="D27" s="33">
        <v>4</v>
      </c>
      <c r="E27" s="34"/>
      <c r="F27" s="35"/>
      <c r="G27" s="36">
        <f t="shared" si="0"/>
        <v>0</v>
      </c>
    </row>
    <row r="28" spans="1:7" s="12" customFormat="1" ht="148.19999999999999" x14ac:dyDescent="0.25">
      <c r="A28" s="37" t="s">
        <v>46</v>
      </c>
      <c r="B28" s="40" t="s">
        <v>47</v>
      </c>
      <c r="C28" s="39" t="s">
        <v>7</v>
      </c>
      <c r="D28" s="33">
        <v>3</v>
      </c>
      <c r="E28" s="34"/>
      <c r="F28" s="35"/>
      <c r="G28" s="36">
        <f t="shared" si="0"/>
        <v>0</v>
      </c>
    </row>
    <row r="29" spans="1:7" s="12" customFormat="1" ht="148.19999999999999" x14ac:dyDescent="0.25">
      <c r="A29" s="37" t="s">
        <v>48</v>
      </c>
      <c r="B29" s="40" t="s">
        <v>49</v>
      </c>
      <c r="C29" s="39" t="s">
        <v>7</v>
      </c>
      <c r="D29" s="33">
        <v>3</v>
      </c>
      <c r="E29" s="34"/>
      <c r="F29" s="35"/>
      <c r="G29" s="36">
        <f t="shared" si="0"/>
        <v>0</v>
      </c>
    </row>
    <row r="30" spans="1:7" s="12" customFormat="1" ht="148.19999999999999" x14ac:dyDescent="0.25">
      <c r="A30" s="37" t="s">
        <v>50</v>
      </c>
      <c r="B30" s="40" t="s">
        <v>51</v>
      </c>
      <c r="C30" s="39" t="s">
        <v>7</v>
      </c>
      <c r="D30" s="33">
        <v>4</v>
      </c>
      <c r="E30" s="34"/>
      <c r="F30" s="35"/>
      <c r="G30" s="36">
        <f t="shared" si="0"/>
        <v>0</v>
      </c>
    </row>
    <row r="31" spans="1:7" s="12" customFormat="1" ht="148.19999999999999" x14ac:dyDescent="0.25">
      <c r="A31" s="37" t="s">
        <v>52</v>
      </c>
      <c r="B31" s="40" t="s">
        <v>53</v>
      </c>
      <c r="C31" s="39" t="s">
        <v>7</v>
      </c>
      <c r="D31" s="33">
        <v>4</v>
      </c>
      <c r="E31" s="34"/>
      <c r="F31" s="35"/>
      <c r="G31" s="36">
        <f t="shared" si="0"/>
        <v>0</v>
      </c>
    </row>
    <row r="32" spans="1:7" s="12" customFormat="1" ht="148.19999999999999" x14ac:dyDescent="0.25">
      <c r="A32" s="37" t="s">
        <v>54</v>
      </c>
      <c r="B32" s="40" t="s">
        <v>55</v>
      </c>
      <c r="C32" s="39" t="s">
        <v>7</v>
      </c>
      <c r="D32" s="33">
        <v>4</v>
      </c>
      <c r="E32" s="34"/>
      <c r="F32" s="35"/>
      <c r="G32" s="36">
        <f t="shared" si="0"/>
        <v>0</v>
      </c>
    </row>
    <row r="33" spans="1:9" s="12" customFormat="1" ht="94.5" customHeight="1" x14ac:dyDescent="0.25">
      <c r="A33" s="37" t="s">
        <v>56</v>
      </c>
      <c r="B33" s="40" t="s">
        <v>57</v>
      </c>
      <c r="C33" s="39" t="s">
        <v>4</v>
      </c>
      <c r="D33" s="33">
        <v>600</v>
      </c>
      <c r="E33" s="34"/>
      <c r="F33" s="35"/>
      <c r="G33" s="36">
        <f t="shared" si="0"/>
        <v>0</v>
      </c>
    </row>
    <row r="34" spans="1:9" s="12" customFormat="1" ht="82.5" customHeight="1" x14ac:dyDescent="0.25">
      <c r="A34" s="37" t="s">
        <v>58</v>
      </c>
      <c r="B34" s="40" t="s">
        <v>149</v>
      </c>
      <c r="C34" s="39" t="s">
        <v>31</v>
      </c>
      <c r="D34" s="33">
        <v>1600</v>
      </c>
      <c r="E34" s="34"/>
      <c r="F34" s="35"/>
      <c r="G34" s="36">
        <f t="shared" si="0"/>
        <v>0</v>
      </c>
    </row>
    <row r="35" spans="1:9" s="12" customFormat="1" ht="82.5" customHeight="1" x14ac:dyDescent="0.25">
      <c r="A35" s="37" t="s">
        <v>59</v>
      </c>
      <c r="B35" s="40" t="s">
        <v>60</v>
      </c>
      <c r="C35" s="39" t="s">
        <v>31</v>
      </c>
      <c r="D35" s="33">
        <v>1800</v>
      </c>
      <c r="E35" s="34"/>
      <c r="F35" s="35"/>
      <c r="G35" s="36">
        <f t="shared" si="0"/>
        <v>0</v>
      </c>
    </row>
    <row r="36" spans="1:9" s="12" customFormat="1" ht="82.5" customHeight="1" x14ac:dyDescent="0.25">
      <c r="A36" s="37" t="s">
        <v>61</v>
      </c>
      <c r="B36" s="40" t="s">
        <v>62</v>
      </c>
      <c r="C36" s="39" t="s">
        <v>31</v>
      </c>
      <c r="D36" s="33">
        <v>1800</v>
      </c>
      <c r="E36" s="34"/>
      <c r="F36" s="35"/>
      <c r="G36" s="36">
        <f t="shared" si="0"/>
        <v>0</v>
      </c>
    </row>
    <row r="37" spans="1:9" s="12" customFormat="1" ht="107.25" customHeight="1" x14ac:dyDescent="0.25">
      <c r="A37" s="37" t="s">
        <v>63</v>
      </c>
      <c r="B37" s="40" t="s">
        <v>150</v>
      </c>
      <c r="C37" s="39" t="s">
        <v>7</v>
      </c>
      <c r="D37" s="33">
        <v>16</v>
      </c>
      <c r="E37" s="34"/>
      <c r="F37" s="35"/>
      <c r="G37" s="36">
        <f t="shared" si="0"/>
        <v>0</v>
      </c>
    </row>
    <row r="38" spans="1:9" s="12" customFormat="1" ht="82.5" customHeight="1" x14ac:dyDescent="0.25">
      <c r="A38" s="37" t="s">
        <v>64</v>
      </c>
      <c r="B38" s="40" t="s">
        <v>65</v>
      </c>
      <c r="C38" s="39" t="s">
        <v>7</v>
      </c>
      <c r="D38" s="33">
        <v>20</v>
      </c>
      <c r="E38" s="34"/>
      <c r="F38" s="35"/>
      <c r="G38" s="36">
        <f t="shared" si="0"/>
        <v>0</v>
      </c>
    </row>
    <row r="39" spans="1:9" s="12" customFormat="1" ht="70.5" customHeight="1" x14ac:dyDescent="0.25">
      <c r="A39" s="37" t="s">
        <v>66</v>
      </c>
      <c r="B39" s="40" t="s">
        <v>67</v>
      </c>
      <c r="C39" s="39" t="s">
        <v>7</v>
      </c>
      <c r="D39" s="33">
        <v>100</v>
      </c>
      <c r="E39" s="34"/>
      <c r="F39" s="35"/>
      <c r="G39" s="36">
        <f t="shared" si="0"/>
        <v>0</v>
      </c>
    </row>
    <row r="40" spans="1:9" s="12" customFormat="1" ht="91.2" x14ac:dyDescent="0.25">
      <c r="A40" s="37" t="s">
        <v>68</v>
      </c>
      <c r="B40" s="40" t="s">
        <v>69</v>
      </c>
      <c r="C40" s="39" t="s">
        <v>7</v>
      </c>
      <c r="D40" s="33">
        <v>250</v>
      </c>
      <c r="E40" s="34"/>
      <c r="F40" s="35"/>
      <c r="G40" s="36">
        <f t="shared" si="0"/>
        <v>0</v>
      </c>
    </row>
    <row r="41" spans="1:9" s="12" customFormat="1" ht="94.5" customHeight="1" x14ac:dyDescent="0.25">
      <c r="A41" s="37" t="s">
        <v>70</v>
      </c>
      <c r="B41" s="40" t="s">
        <v>71</v>
      </c>
      <c r="C41" s="39" t="s">
        <v>7</v>
      </c>
      <c r="D41" s="33">
        <v>400</v>
      </c>
      <c r="E41" s="34"/>
      <c r="F41" s="35"/>
      <c r="G41" s="36">
        <f t="shared" si="0"/>
        <v>0</v>
      </c>
    </row>
    <row r="42" spans="1:9" customFormat="1" ht="57" x14ac:dyDescent="0.25">
      <c r="A42" s="37" t="s">
        <v>72</v>
      </c>
      <c r="B42" s="40" t="s">
        <v>73</v>
      </c>
      <c r="C42" s="39" t="s">
        <v>31</v>
      </c>
      <c r="D42" s="33">
        <v>80</v>
      </c>
      <c r="E42" s="34"/>
      <c r="F42" s="35"/>
      <c r="G42" s="36">
        <f t="shared" si="0"/>
        <v>0</v>
      </c>
    </row>
    <row r="43" spans="1:9" s="47" customFormat="1" x14ac:dyDescent="0.25">
      <c r="A43" s="42"/>
      <c r="B43" s="43"/>
      <c r="C43" s="44"/>
      <c r="D43" s="45"/>
      <c r="E43" s="46"/>
      <c r="F43" s="48" t="s">
        <v>15</v>
      </c>
      <c r="G43" s="49">
        <f>SUM(G25:G42)</f>
        <v>0</v>
      </c>
    </row>
    <row r="44" spans="1:9" s="41" customFormat="1" ht="15.6" x14ac:dyDescent="0.25">
      <c r="A44" s="53"/>
      <c r="B44" s="54" t="s">
        <v>74</v>
      </c>
      <c r="C44" s="55"/>
      <c r="D44" s="56"/>
      <c r="E44" s="57"/>
      <c r="F44" s="58"/>
      <c r="G44" s="57"/>
    </row>
    <row r="45" spans="1:9" s="12" customFormat="1" ht="61.5" customHeight="1" x14ac:dyDescent="0.25">
      <c r="A45" s="37" t="s">
        <v>75</v>
      </c>
      <c r="B45" s="40" t="s">
        <v>151</v>
      </c>
      <c r="C45" s="39" t="s">
        <v>7</v>
      </c>
      <c r="D45" s="33">
        <v>2</v>
      </c>
      <c r="E45" s="34"/>
      <c r="F45" s="35"/>
      <c r="G45" s="36">
        <f t="shared" si="0"/>
        <v>0</v>
      </c>
    </row>
    <row r="46" spans="1:9" customFormat="1" ht="79.8" x14ac:dyDescent="0.25">
      <c r="A46" s="37" t="s">
        <v>76</v>
      </c>
      <c r="B46" s="40" t="s">
        <v>152</v>
      </c>
      <c r="C46" s="39" t="s">
        <v>7</v>
      </c>
      <c r="D46" s="33">
        <v>3</v>
      </c>
      <c r="E46" s="34"/>
      <c r="F46" s="35"/>
      <c r="G46" s="36">
        <f t="shared" si="0"/>
        <v>0</v>
      </c>
    </row>
    <row r="47" spans="1:9" s="14" customFormat="1" ht="79.8" x14ac:dyDescent="0.25">
      <c r="A47" s="37" t="s">
        <v>77</v>
      </c>
      <c r="B47" s="40" t="s">
        <v>153</v>
      </c>
      <c r="C47" s="39" t="s">
        <v>7</v>
      </c>
      <c r="D47" s="33">
        <v>2</v>
      </c>
      <c r="E47" s="34"/>
      <c r="F47" s="35"/>
      <c r="G47" s="36">
        <f t="shared" si="0"/>
        <v>0</v>
      </c>
      <c r="I47" s="15"/>
    </row>
    <row r="48" spans="1:9" s="12" customFormat="1" ht="57" x14ac:dyDescent="0.25">
      <c r="A48" s="37" t="s">
        <v>78</v>
      </c>
      <c r="B48" s="40" t="s">
        <v>154</v>
      </c>
      <c r="C48" s="39" t="s">
        <v>7</v>
      </c>
      <c r="D48" s="33">
        <v>2</v>
      </c>
      <c r="E48" s="34"/>
      <c r="F48" s="35"/>
      <c r="G48" s="36">
        <f t="shared" si="0"/>
        <v>0</v>
      </c>
    </row>
    <row r="49" spans="1:7" s="12" customFormat="1" ht="45.6" x14ac:dyDescent="0.25">
      <c r="A49" s="37" t="s">
        <v>79</v>
      </c>
      <c r="B49" s="40" t="s">
        <v>80</v>
      </c>
      <c r="C49" s="39" t="s">
        <v>7</v>
      </c>
      <c r="D49" s="33">
        <v>2</v>
      </c>
      <c r="E49" s="34"/>
      <c r="F49" s="35"/>
      <c r="G49" s="36">
        <f t="shared" si="0"/>
        <v>0</v>
      </c>
    </row>
    <row r="50" spans="1:7" s="12" customFormat="1" ht="34.200000000000003" x14ac:dyDescent="0.25">
      <c r="A50" s="37" t="s">
        <v>81</v>
      </c>
      <c r="B50" s="40" t="s">
        <v>155</v>
      </c>
      <c r="C50" s="39" t="s">
        <v>1</v>
      </c>
      <c r="D50" s="33">
        <v>1000</v>
      </c>
      <c r="E50" s="34"/>
      <c r="F50" s="35"/>
      <c r="G50" s="36">
        <f t="shared" si="0"/>
        <v>0</v>
      </c>
    </row>
    <row r="51" spans="1:7" s="12" customFormat="1" ht="34.200000000000003" x14ac:dyDescent="0.25">
      <c r="A51" s="37" t="s">
        <v>82</v>
      </c>
      <c r="B51" s="40" t="s">
        <v>156</v>
      </c>
      <c r="C51" s="39" t="s">
        <v>1</v>
      </c>
      <c r="D51" s="33">
        <v>1400</v>
      </c>
      <c r="E51" s="34"/>
      <c r="F51" s="35"/>
      <c r="G51" s="36">
        <f t="shared" si="0"/>
        <v>0</v>
      </c>
    </row>
    <row r="52" spans="1:7" s="12" customFormat="1" ht="57" x14ac:dyDescent="0.25">
      <c r="A52" s="37" t="s">
        <v>83</v>
      </c>
      <c r="B52" s="40" t="s">
        <v>157</v>
      </c>
      <c r="C52" s="39" t="s">
        <v>7</v>
      </c>
      <c r="D52" s="33">
        <v>1</v>
      </c>
      <c r="E52" s="34"/>
      <c r="F52" s="35"/>
      <c r="G52" s="36">
        <f t="shared" si="0"/>
        <v>0</v>
      </c>
    </row>
    <row r="53" spans="1:7" s="12" customFormat="1" ht="60" customHeight="1" x14ac:dyDescent="0.25">
      <c r="A53" s="37" t="s">
        <v>84</v>
      </c>
      <c r="B53" s="40" t="s">
        <v>158</v>
      </c>
      <c r="C53" s="39" t="s">
        <v>7</v>
      </c>
      <c r="D53" s="33">
        <v>12</v>
      </c>
      <c r="E53" s="34"/>
      <c r="F53" s="35"/>
      <c r="G53" s="36">
        <f t="shared" si="0"/>
        <v>0</v>
      </c>
    </row>
    <row r="54" spans="1:7" s="12" customFormat="1" ht="48" customHeight="1" x14ac:dyDescent="0.25">
      <c r="A54" s="37" t="s">
        <v>85</v>
      </c>
      <c r="B54" s="40" t="s">
        <v>86</v>
      </c>
      <c r="C54" s="39" t="s">
        <v>7</v>
      </c>
      <c r="D54" s="33">
        <v>9</v>
      </c>
      <c r="E54" s="34"/>
      <c r="F54" s="35"/>
      <c r="G54" s="36">
        <f t="shared" si="0"/>
        <v>0</v>
      </c>
    </row>
    <row r="55" spans="1:7" s="12" customFormat="1" ht="51.75" customHeight="1" x14ac:dyDescent="0.25">
      <c r="A55" s="37" t="s">
        <v>87</v>
      </c>
      <c r="B55" s="40" t="s">
        <v>88</v>
      </c>
      <c r="C55" s="39" t="s">
        <v>7</v>
      </c>
      <c r="D55" s="33">
        <v>2</v>
      </c>
      <c r="E55" s="34"/>
      <c r="F55" s="35"/>
      <c r="G55" s="36">
        <f t="shared" si="0"/>
        <v>0</v>
      </c>
    </row>
    <row r="56" spans="1:7" s="12" customFormat="1" ht="62.25" customHeight="1" x14ac:dyDescent="0.25">
      <c r="A56" s="37" t="s">
        <v>89</v>
      </c>
      <c r="B56" s="40" t="s">
        <v>90</v>
      </c>
      <c r="C56" s="39" t="s">
        <v>31</v>
      </c>
      <c r="D56" s="33">
        <v>50</v>
      </c>
      <c r="E56" s="34"/>
      <c r="F56" s="35"/>
      <c r="G56" s="36">
        <f t="shared" si="0"/>
        <v>0</v>
      </c>
    </row>
    <row r="57" spans="1:7" s="12" customFormat="1" ht="60" customHeight="1" x14ac:dyDescent="0.25">
      <c r="A57" s="37" t="s">
        <v>91</v>
      </c>
      <c r="B57" s="40" t="s">
        <v>92</v>
      </c>
      <c r="C57" s="39" t="s">
        <v>31</v>
      </c>
      <c r="D57" s="33">
        <v>20</v>
      </c>
      <c r="E57" s="34"/>
      <c r="F57" s="35"/>
      <c r="G57" s="36">
        <f t="shared" si="0"/>
        <v>0</v>
      </c>
    </row>
    <row r="58" spans="1:7" s="12" customFormat="1" ht="68.400000000000006" x14ac:dyDescent="0.25">
      <c r="A58" s="37" t="s">
        <v>93</v>
      </c>
      <c r="B58" s="40" t="s">
        <v>94</v>
      </c>
      <c r="C58" s="39" t="s">
        <v>7</v>
      </c>
      <c r="D58" s="33">
        <v>2</v>
      </c>
      <c r="E58" s="34"/>
      <c r="F58" s="35"/>
      <c r="G58" s="36">
        <f t="shared" si="0"/>
        <v>0</v>
      </c>
    </row>
    <row r="59" spans="1:7" s="12" customFormat="1" ht="68.400000000000006" x14ac:dyDescent="0.25">
      <c r="A59" s="37" t="s">
        <v>95</v>
      </c>
      <c r="B59" s="40" t="s">
        <v>96</v>
      </c>
      <c r="C59" s="39" t="s">
        <v>7</v>
      </c>
      <c r="D59" s="33">
        <v>1</v>
      </c>
      <c r="E59" s="34"/>
      <c r="F59" s="35"/>
      <c r="G59" s="36">
        <f t="shared" si="0"/>
        <v>0</v>
      </c>
    </row>
    <row r="60" spans="1:7" s="12" customFormat="1" ht="34.200000000000003" x14ac:dyDescent="0.25">
      <c r="A60" s="37" t="s">
        <v>97</v>
      </c>
      <c r="B60" s="40" t="s">
        <v>98</v>
      </c>
      <c r="C60" s="39" t="s">
        <v>7</v>
      </c>
      <c r="D60" s="33">
        <v>6</v>
      </c>
      <c r="E60" s="34"/>
      <c r="F60" s="35"/>
      <c r="G60" s="36">
        <f t="shared" si="0"/>
        <v>0</v>
      </c>
    </row>
    <row r="61" spans="1:7" s="12" customFormat="1" ht="57" x14ac:dyDescent="0.25">
      <c r="A61" s="37" t="s">
        <v>99</v>
      </c>
      <c r="B61" s="40" t="s">
        <v>100</v>
      </c>
      <c r="C61" s="39" t="s">
        <v>7</v>
      </c>
      <c r="D61" s="33">
        <v>2</v>
      </c>
      <c r="E61" s="34"/>
      <c r="F61" s="35"/>
      <c r="G61" s="36">
        <f t="shared" si="0"/>
        <v>0</v>
      </c>
    </row>
    <row r="62" spans="1:7" s="47" customFormat="1" x14ac:dyDescent="0.25">
      <c r="A62" s="42"/>
      <c r="B62" s="43"/>
      <c r="C62" s="44"/>
      <c r="D62" s="45"/>
      <c r="E62" s="46"/>
      <c r="F62" s="48" t="s">
        <v>15</v>
      </c>
      <c r="G62" s="49">
        <f>SUM(G45:G61)</f>
        <v>0</v>
      </c>
    </row>
    <row r="63" spans="1:7" s="41" customFormat="1" ht="15.6" x14ac:dyDescent="0.25">
      <c r="A63" s="53"/>
      <c r="B63" s="54" t="s">
        <v>101</v>
      </c>
      <c r="C63" s="55"/>
      <c r="D63" s="56"/>
      <c r="E63" s="57"/>
      <c r="F63" s="58"/>
      <c r="G63" s="57"/>
    </row>
    <row r="64" spans="1:7" s="12" customFormat="1" ht="79.8" x14ac:dyDescent="0.25">
      <c r="A64" s="37" t="s">
        <v>102</v>
      </c>
      <c r="B64" s="40" t="s">
        <v>103</v>
      </c>
      <c r="C64" s="39" t="s">
        <v>7</v>
      </c>
      <c r="D64" s="33">
        <v>75</v>
      </c>
      <c r="E64" s="34"/>
      <c r="F64" s="35"/>
      <c r="G64" s="36">
        <f t="shared" si="0"/>
        <v>0</v>
      </c>
    </row>
    <row r="65" spans="1:10" s="12" customFormat="1" ht="106.5" customHeight="1" x14ac:dyDescent="0.25">
      <c r="A65" s="37" t="s">
        <v>104</v>
      </c>
      <c r="B65" s="40" t="s">
        <v>105</v>
      </c>
      <c r="C65" s="39" t="s">
        <v>7</v>
      </c>
      <c r="D65" s="33">
        <v>75</v>
      </c>
      <c r="E65" s="34"/>
      <c r="F65" s="35"/>
      <c r="G65" s="36">
        <f t="shared" si="0"/>
        <v>0</v>
      </c>
    </row>
    <row r="66" spans="1:10" s="12" customFormat="1" ht="83.25" customHeight="1" x14ac:dyDescent="0.25">
      <c r="A66" s="37" t="s">
        <v>106</v>
      </c>
      <c r="B66" s="40" t="s">
        <v>107</v>
      </c>
      <c r="C66" s="39" t="s">
        <v>7</v>
      </c>
      <c r="D66" s="33">
        <v>3</v>
      </c>
      <c r="E66" s="34"/>
      <c r="F66" s="35"/>
      <c r="G66" s="36">
        <f t="shared" si="0"/>
        <v>0</v>
      </c>
    </row>
    <row r="67" spans="1:10" s="12" customFormat="1" ht="121.5" customHeight="1" x14ac:dyDescent="0.25">
      <c r="A67" s="37" t="s">
        <v>108</v>
      </c>
      <c r="B67" s="40" t="s">
        <v>109</v>
      </c>
      <c r="C67" s="39" t="s">
        <v>7</v>
      </c>
      <c r="D67" s="33">
        <v>75</v>
      </c>
      <c r="E67" s="34"/>
      <c r="F67" s="35"/>
      <c r="G67" s="36">
        <f t="shared" si="0"/>
        <v>0</v>
      </c>
    </row>
    <row r="68" spans="1:10" s="12" customFormat="1" ht="95.25" customHeight="1" x14ac:dyDescent="0.25">
      <c r="A68" s="37" t="s">
        <v>110</v>
      </c>
      <c r="B68" s="40" t="s">
        <v>111</v>
      </c>
      <c r="C68" s="39" t="s">
        <v>31</v>
      </c>
      <c r="D68" s="33">
        <v>1600</v>
      </c>
      <c r="E68" s="34"/>
      <c r="F68" s="35"/>
      <c r="G68" s="36">
        <f t="shared" si="0"/>
        <v>0</v>
      </c>
    </row>
    <row r="69" spans="1:10" s="12" customFormat="1" ht="96" customHeight="1" x14ac:dyDescent="0.25">
      <c r="A69" s="37" t="s">
        <v>112</v>
      </c>
      <c r="B69" s="40" t="s">
        <v>113</v>
      </c>
      <c r="C69" s="39" t="s">
        <v>7</v>
      </c>
      <c r="D69" s="33">
        <v>95</v>
      </c>
      <c r="E69" s="34"/>
      <c r="F69" s="35"/>
      <c r="G69" s="36">
        <f t="shared" si="0"/>
        <v>0</v>
      </c>
    </row>
    <row r="70" spans="1:10" s="12" customFormat="1" ht="61.5" customHeight="1" x14ac:dyDescent="0.25">
      <c r="A70" s="37" t="s">
        <v>114</v>
      </c>
      <c r="B70" s="40" t="s">
        <v>115</v>
      </c>
      <c r="C70" s="39" t="s">
        <v>31</v>
      </c>
      <c r="D70" s="33">
        <v>450</v>
      </c>
      <c r="E70" s="34"/>
      <c r="F70" s="35"/>
      <c r="G70" s="36">
        <f t="shared" si="0"/>
        <v>0</v>
      </c>
    </row>
    <row r="71" spans="1:10" s="12" customFormat="1" ht="61.5" customHeight="1" x14ac:dyDescent="0.25">
      <c r="A71" s="37" t="s">
        <v>116</v>
      </c>
      <c r="B71" s="40" t="s">
        <v>117</v>
      </c>
      <c r="C71" s="39" t="s">
        <v>1</v>
      </c>
      <c r="D71" s="33">
        <v>900</v>
      </c>
      <c r="E71" s="34"/>
      <c r="F71" s="35"/>
      <c r="G71" s="36">
        <f t="shared" si="0"/>
        <v>0</v>
      </c>
    </row>
    <row r="72" spans="1:10" customFormat="1" ht="144" customHeight="1" x14ac:dyDescent="0.3">
      <c r="A72" s="37" t="s">
        <v>118</v>
      </c>
      <c r="B72" s="40" t="s">
        <v>119</v>
      </c>
      <c r="C72" s="39" t="s">
        <v>7</v>
      </c>
      <c r="D72" s="33">
        <v>3</v>
      </c>
      <c r="E72" s="34"/>
      <c r="F72" s="35"/>
      <c r="G72" s="36">
        <f t="shared" si="0"/>
        <v>0</v>
      </c>
      <c r="J72" s="13"/>
    </row>
    <row r="73" spans="1:10" customFormat="1" ht="34.200000000000003" x14ac:dyDescent="0.3">
      <c r="A73" s="37" t="s">
        <v>120</v>
      </c>
      <c r="B73" s="40" t="s">
        <v>121</v>
      </c>
      <c r="C73" s="39" t="s">
        <v>7</v>
      </c>
      <c r="D73" s="33">
        <v>3</v>
      </c>
      <c r="E73" s="34"/>
      <c r="F73" s="35"/>
      <c r="G73" s="36">
        <f t="shared" si="0"/>
        <v>0</v>
      </c>
      <c r="J73" s="13"/>
    </row>
    <row r="74" spans="1:10" customFormat="1" ht="36" customHeight="1" x14ac:dyDescent="0.3">
      <c r="A74" s="37" t="s">
        <v>122</v>
      </c>
      <c r="B74" s="40" t="s">
        <v>123</v>
      </c>
      <c r="C74" s="39" t="s">
        <v>7</v>
      </c>
      <c r="D74" s="33">
        <v>3</v>
      </c>
      <c r="E74" s="34"/>
      <c r="F74" s="35"/>
      <c r="G74" s="36">
        <f t="shared" si="0"/>
        <v>0</v>
      </c>
      <c r="J74" s="13"/>
    </row>
    <row r="75" spans="1:10" customFormat="1" ht="72" customHeight="1" x14ac:dyDescent="0.3">
      <c r="A75" s="37" t="s">
        <v>124</v>
      </c>
      <c r="B75" s="40" t="s">
        <v>125</v>
      </c>
      <c r="C75" s="39" t="s">
        <v>7</v>
      </c>
      <c r="D75" s="33">
        <v>10</v>
      </c>
      <c r="E75" s="34"/>
      <c r="F75" s="35"/>
      <c r="G75" s="36">
        <f t="shared" si="0"/>
        <v>0</v>
      </c>
      <c r="J75" s="13"/>
    </row>
    <row r="76" spans="1:10" customFormat="1" ht="131.25" customHeight="1" x14ac:dyDescent="0.3">
      <c r="A76" s="37" t="s">
        <v>126</v>
      </c>
      <c r="B76" s="40" t="s">
        <v>127</v>
      </c>
      <c r="C76" s="39" t="s">
        <v>7</v>
      </c>
      <c r="D76" s="33">
        <v>40</v>
      </c>
      <c r="E76" s="34"/>
      <c r="F76" s="35"/>
      <c r="G76" s="36">
        <f t="shared" si="0"/>
        <v>0</v>
      </c>
      <c r="J76" s="13"/>
    </row>
    <row r="77" spans="1:10" customFormat="1" ht="130.5" customHeight="1" x14ac:dyDescent="0.3">
      <c r="A77" s="37" t="s">
        <v>128</v>
      </c>
      <c r="B77" s="40" t="s">
        <v>129</v>
      </c>
      <c r="C77" s="39" t="s">
        <v>7</v>
      </c>
      <c r="D77" s="33">
        <v>35</v>
      </c>
      <c r="E77" s="34"/>
      <c r="F77" s="35"/>
      <c r="G77" s="36">
        <f t="shared" si="0"/>
        <v>0</v>
      </c>
      <c r="J77" s="13"/>
    </row>
    <row r="78" spans="1:10" customFormat="1" ht="95.25" customHeight="1" x14ac:dyDescent="0.3">
      <c r="A78" s="37" t="s">
        <v>130</v>
      </c>
      <c r="B78" s="40" t="s">
        <v>131</v>
      </c>
      <c r="C78" s="39" t="s">
        <v>7</v>
      </c>
      <c r="D78" s="33">
        <v>75</v>
      </c>
      <c r="E78" s="34"/>
      <c r="F78" s="35"/>
      <c r="G78" s="36">
        <f t="shared" si="0"/>
        <v>0</v>
      </c>
      <c r="J78" s="13"/>
    </row>
    <row r="79" spans="1:10" customFormat="1" ht="68.400000000000006" x14ac:dyDescent="0.3">
      <c r="A79" s="37" t="s">
        <v>132</v>
      </c>
      <c r="B79" s="40" t="s">
        <v>133</v>
      </c>
      <c r="C79" s="39" t="s">
        <v>31</v>
      </c>
      <c r="D79" s="33">
        <v>1600</v>
      </c>
      <c r="E79" s="34"/>
      <c r="F79" s="35"/>
      <c r="G79" s="36">
        <f t="shared" si="0"/>
        <v>0</v>
      </c>
      <c r="J79" s="13"/>
    </row>
    <row r="80" spans="1:10" customFormat="1" ht="57" x14ac:dyDescent="0.3">
      <c r="A80" s="37" t="s">
        <v>134</v>
      </c>
      <c r="B80" s="40" t="s">
        <v>135</v>
      </c>
      <c r="C80" s="39" t="s">
        <v>7</v>
      </c>
      <c r="D80" s="33">
        <v>1</v>
      </c>
      <c r="E80" s="34"/>
      <c r="F80" s="35"/>
      <c r="G80" s="36">
        <f t="shared" si="0"/>
        <v>0</v>
      </c>
      <c r="J80" s="13"/>
    </row>
    <row r="81" spans="1:10" s="47" customFormat="1" x14ac:dyDescent="0.25">
      <c r="A81" s="42"/>
      <c r="B81" s="43"/>
      <c r="C81" s="44"/>
      <c r="D81" s="45"/>
      <c r="E81" s="46"/>
      <c r="F81" s="48" t="s">
        <v>15</v>
      </c>
      <c r="G81" s="49">
        <f>SUM(G64:G80)</f>
        <v>0</v>
      </c>
    </row>
    <row r="82" spans="1:10" s="41" customFormat="1" ht="15.6" x14ac:dyDescent="0.25">
      <c r="A82" s="53"/>
      <c r="B82" s="54" t="s">
        <v>136</v>
      </c>
      <c r="C82" s="55"/>
      <c r="D82" s="56"/>
      <c r="E82" s="57"/>
      <c r="F82" s="58"/>
      <c r="G82" s="57"/>
    </row>
    <row r="83" spans="1:10" customFormat="1" ht="72" customHeight="1" x14ac:dyDescent="0.3">
      <c r="A83" s="37" t="s">
        <v>137</v>
      </c>
      <c r="B83" s="40" t="s">
        <v>138</v>
      </c>
      <c r="C83" s="39" t="s">
        <v>7</v>
      </c>
      <c r="D83" s="33">
        <v>2</v>
      </c>
      <c r="E83" s="34"/>
      <c r="F83" s="35"/>
      <c r="G83" s="36">
        <f t="shared" si="0"/>
        <v>0</v>
      </c>
      <c r="J83" s="13"/>
    </row>
    <row r="84" spans="1:10" customFormat="1" ht="68.400000000000006" x14ac:dyDescent="0.3">
      <c r="A84" s="37" t="s">
        <v>139</v>
      </c>
      <c r="B84" s="40" t="s">
        <v>140</v>
      </c>
      <c r="C84" s="39" t="s">
        <v>7</v>
      </c>
      <c r="D84" s="33">
        <v>1</v>
      </c>
      <c r="E84" s="34"/>
      <c r="F84" s="35"/>
      <c r="G84" s="36">
        <f t="shared" si="0"/>
        <v>0</v>
      </c>
      <c r="J84" s="13"/>
    </row>
    <row r="85" spans="1:10" s="47" customFormat="1" x14ac:dyDescent="0.25">
      <c r="A85" s="42"/>
      <c r="B85" s="43"/>
      <c r="C85" s="44"/>
      <c r="D85" s="45"/>
      <c r="E85" s="46"/>
      <c r="F85" s="48" t="s">
        <v>15</v>
      </c>
      <c r="G85" s="49">
        <f>SUM(G83:G84)</f>
        <v>0</v>
      </c>
    </row>
    <row r="86" spans="1:10" s="41" customFormat="1" ht="15.6" x14ac:dyDescent="0.25">
      <c r="A86" s="53"/>
      <c r="B86" s="54" t="s">
        <v>141</v>
      </c>
      <c r="C86" s="55"/>
      <c r="D86" s="56"/>
      <c r="E86" s="57"/>
      <c r="F86" s="58"/>
      <c r="G86" s="57"/>
    </row>
    <row r="87" spans="1:10" customFormat="1" ht="45.6" x14ac:dyDescent="0.3">
      <c r="A87" s="37" t="s">
        <v>142</v>
      </c>
      <c r="B87" s="40" t="s">
        <v>143</v>
      </c>
      <c r="C87" s="39" t="s">
        <v>4</v>
      </c>
      <c r="D87" s="33">
        <v>3456</v>
      </c>
      <c r="E87" s="34"/>
      <c r="F87" s="35"/>
      <c r="G87" s="36">
        <f t="shared" si="0"/>
        <v>0</v>
      </c>
      <c r="J87" s="13"/>
    </row>
    <row r="88" spans="1:10" s="5" customFormat="1" x14ac:dyDescent="0.25">
      <c r="A88" s="37"/>
      <c r="B88" s="40"/>
      <c r="C88" s="39"/>
      <c r="D88" s="33"/>
      <c r="E88" s="34"/>
      <c r="F88" s="48" t="s">
        <v>15</v>
      </c>
      <c r="G88" s="49">
        <f>SUM(G87)</f>
        <v>0</v>
      </c>
    </row>
    <row r="89" spans="1:10" x14ac:dyDescent="0.25">
      <c r="A89" s="30"/>
      <c r="B89" s="32"/>
      <c r="C89" s="31"/>
      <c r="D89" s="28"/>
      <c r="E89" s="29"/>
      <c r="F89" s="32"/>
      <c r="G89" s="50"/>
    </row>
    <row r="90" spans="1:10" x14ac:dyDescent="0.25">
      <c r="B90" s="9"/>
      <c r="C90" s="8"/>
      <c r="D90" s="10"/>
      <c r="E90" s="2"/>
      <c r="F90" s="51" t="s">
        <v>16</v>
      </c>
      <c r="G90" s="52">
        <f>+G88+G85+G81+G62+G43+G23+G20+G16+G10</f>
        <v>0</v>
      </c>
    </row>
    <row r="91" spans="1:10" x14ac:dyDescent="0.25">
      <c r="B91" s="9"/>
      <c r="C91" s="8"/>
      <c r="D91" s="10"/>
      <c r="E91" s="2"/>
      <c r="F91" s="51" t="s">
        <v>17</v>
      </c>
      <c r="G91" s="52">
        <f>ROUND(G90*0.16,2)</f>
        <v>0</v>
      </c>
    </row>
    <row r="92" spans="1:10" x14ac:dyDescent="0.25">
      <c r="B92" s="9"/>
      <c r="C92" s="8"/>
      <c r="D92" s="10"/>
      <c r="E92" s="2"/>
      <c r="F92" s="51" t="s">
        <v>18</v>
      </c>
      <c r="G92" s="52">
        <f>G90+G91</f>
        <v>0</v>
      </c>
    </row>
    <row r="94" spans="1:10" ht="13.8" thickBot="1" x14ac:dyDescent="0.3">
      <c r="B94" s="9" t="s">
        <v>19</v>
      </c>
    </row>
    <row r="95" spans="1:10" x14ac:dyDescent="0.25">
      <c r="B95" s="59"/>
      <c r="C95" s="60"/>
      <c r="D95" s="60"/>
      <c r="E95" s="60"/>
      <c r="F95" s="61"/>
    </row>
    <row r="96" spans="1:10" ht="13.8" thickBot="1" x14ac:dyDescent="0.3">
      <c r="B96" s="62"/>
      <c r="C96" s="63"/>
      <c r="D96" s="63"/>
      <c r="E96" s="63"/>
      <c r="F96" s="64"/>
    </row>
  </sheetData>
  <mergeCells count="5">
    <mergeCell ref="B95:F96"/>
    <mergeCell ref="A1:G1"/>
    <mergeCell ref="C2:G2"/>
    <mergeCell ref="C4:F4"/>
    <mergeCell ref="C5:F5"/>
  </mergeCells>
  <pageMargins left="0.70866141732283472" right="0.59055118110236227" top="0.62992125984251968" bottom="0.62992125984251968" header="0.15748031496062992" footer="0.51181102362204722"/>
  <pageSetup scale="83" fitToHeight="0" pageOrder="overThenDown" orientation="landscape" horizontalDpi="300" verticalDpi="300" r:id="rId1"/>
  <headerFooter alignWithMargins="0">
    <oddFooter>&amp;L&amp;"Arial,Negrita"NOMBRE Y FIRMA DE LA EMPRESA: __________&amp;"Arial,Normal"_________________________________________&amp;RHoja &amp;P de &amp;N</oddFooter>
  </headerFooter>
  <rowBreaks count="2" manualBreakCount="2">
    <brk id="16" max="6" man="1"/>
    <brk id="23"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CATALOGO DE CONCEPTOS</vt:lpstr>
      <vt:lpstr>'CATALOGO DE CONCEPTOS'!Área_de_impresión</vt:lpstr>
      <vt:lpstr>'CATALOGO DE CONCEPTOS'!Títulos_a_imprimir</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dc:creator>
  <cp:lastModifiedBy>ZumayaN</cp:lastModifiedBy>
  <cp:lastPrinted>2023-02-25T04:06:01Z</cp:lastPrinted>
  <dcterms:created xsi:type="dcterms:W3CDTF">2000-07-03T22:29:35Z</dcterms:created>
  <dcterms:modified xsi:type="dcterms:W3CDTF">2023-03-09T20:47:25Z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-886667403</vt:i4>
  </property>
  <property fmtid="{D5CDD505-2E9C-101B-9397-08002B2CF9AE}" pid="3" name="_EmailSubject">
    <vt:lpwstr>Catalago</vt:lpwstr>
  </property>
  <property fmtid="{D5CDD505-2E9C-101B-9397-08002B2CF9AE}" pid="4" name="_AuthorEmail">
    <vt:lpwstr>jose.martinez@bauen.com.mx</vt:lpwstr>
  </property>
  <property fmtid="{D5CDD505-2E9C-101B-9397-08002B2CF9AE}" pid="5" name="_AuthorEmailDisplayName">
    <vt:lpwstr>José Refugio</vt:lpwstr>
  </property>
  <property fmtid="{D5CDD505-2E9C-101B-9397-08002B2CF9AE}" pid="6" name="_ReviewingToolsShownOnce">
    <vt:lpwstr/>
  </property>
</Properties>
</file>